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ml.chartshapes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8475" firstSheet="3" activeTab="5"/>
  </bookViews>
  <sheets>
    <sheet name="senioři doma" sheetId="1" r:id="rId1"/>
    <sheet name="A2 O jakou služby zájem" sheetId="4" r:id="rId2"/>
    <sheet name="A7 Problém ve svém živote" sheetId="5" r:id="rId3"/>
    <sheet name="A8 co ve měste chybí" sheetId="6" r:id="rId4"/>
    <sheet name="A10 zlepšení života seniorů" sheetId="7" r:id="rId5"/>
    <sheet name="A11 Jaký je Váš věk" sheetId="8" r:id="rId6"/>
    <sheet name="List3" sheetId="3" r:id="rId7"/>
  </sheets>
  <calcPr calcId="125725"/>
</workbook>
</file>

<file path=xl/calcChain.xml><?xml version="1.0" encoding="utf-8"?>
<calcChain xmlns="http://schemas.openxmlformats.org/spreadsheetml/2006/main">
  <c r="G93" i="1"/>
  <c r="F93"/>
  <c r="E93"/>
  <c r="D93"/>
  <c r="C93"/>
  <c r="G92"/>
  <c r="F92"/>
  <c r="E92"/>
  <c r="D92"/>
  <c r="C92"/>
  <c r="G91"/>
  <c r="F91"/>
  <c r="E91"/>
  <c r="D91"/>
  <c r="C91"/>
  <c r="G90"/>
  <c r="F90"/>
  <c r="E90"/>
  <c r="D90"/>
  <c r="C90"/>
  <c r="G89"/>
  <c r="F89"/>
  <c r="E89"/>
  <c r="D89"/>
  <c r="C89"/>
  <c r="G87"/>
  <c r="F87"/>
  <c r="E87"/>
  <c r="D87"/>
  <c r="C87"/>
  <c r="G86"/>
  <c r="F86"/>
  <c r="E86"/>
  <c r="D86"/>
  <c r="C86"/>
  <c r="G85"/>
  <c r="F85"/>
  <c r="E85"/>
  <c r="D85"/>
  <c r="C85"/>
  <c r="G84"/>
  <c r="F84"/>
  <c r="E84"/>
  <c r="D84"/>
  <c r="C84"/>
  <c r="G83"/>
  <c r="F83"/>
  <c r="E83"/>
  <c r="D83"/>
  <c r="C83"/>
  <c r="G82"/>
  <c r="F82"/>
  <c r="E82"/>
  <c r="D82"/>
  <c r="C82"/>
  <c r="G81"/>
  <c r="F81"/>
  <c r="E81"/>
  <c r="D81"/>
  <c r="C81"/>
  <c r="G80"/>
  <c r="F80"/>
  <c r="E80"/>
  <c r="D80"/>
  <c r="C80"/>
  <c r="G79"/>
  <c r="F79"/>
  <c r="E79"/>
  <c r="D79"/>
  <c r="C79"/>
  <c r="G78"/>
  <c r="F78"/>
  <c r="E78"/>
  <c r="D78"/>
  <c r="C78"/>
  <c r="G77"/>
  <c r="F77"/>
  <c r="E77"/>
  <c r="D77"/>
  <c r="C77"/>
  <c r="G76"/>
  <c r="F76"/>
  <c r="E76"/>
  <c r="D76"/>
  <c r="C76"/>
  <c r="G75"/>
  <c r="F75"/>
  <c r="E75"/>
  <c r="D75"/>
  <c r="C75"/>
  <c r="G74"/>
  <c r="F74"/>
  <c r="E74"/>
  <c r="D74"/>
  <c r="C74"/>
  <c r="G72"/>
  <c r="F72"/>
  <c r="E72"/>
  <c r="D72"/>
  <c r="C72"/>
  <c r="G71"/>
  <c r="F71"/>
  <c r="E71"/>
  <c r="D71"/>
  <c r="C71"/>
  <c r="G70"/>
  <c r="F70"/>
  <c r="E70"/>
  <c r="D70"/>
  <c r="C70"/>
  <c r="G69"/>
  <c r="F69"/>
  <c r="E69"/>
  <c r="D69"/>
  <c r="C69"/>
  <c r="G68"/>
  <c r="F68"/>
  <c r="E68"/>
  <c r="D68"/>
  <c r="C68"/>
  <c r="G67"/>
  <c r="F67"/>
  <c r="E67"/>
  <c r="D67"/>
  <c r="C67"/>
  <c r="G65"/>
  <c r="F65"/>
  <c r="E65"/>
  <c r="D65"/>
  <c r="C65"/>
  <c r="G64"/>
  <c r="F64"/>
  <c r="E64"/>
  <c r="D64"/>
  <c r="C64"/>
  <c r="G63"/>
  <c r="F63"/>
  <c r="E63"/>
  <c r="D63"/>
  <c r="C63"/>
  <c r="G62"/>
  <c r="F62"/>
  <c r="E62"/>
  <c r="D62"/>
  <c r="C62"/>
  <c r="G61"/>
  <c r="F61"/>
  <c r="E61"/>
  <c r="D61"/>
  <c r="C61"/>
  <c r="G60"/>
  <c r="F60"/>
  <c r="E60"/>
  <c r="D60"/>
  <c r="C60"/>
  <c r="G59"/>
  <c r="F59"/>
  <c r="E59"/>
  <c r="D59"/>
  <c r="C59"/>
  <c r="G58"/>
  <c r="F58"/>
  <c r="E58"/>
  <c r="D58"/>
  <c r="C58"/>
  <c r="G56"/>
  <c r="F56"/>
  <c r="E56"/>
  <c r="D56"/>
  <c r="C56"/>
  <c r="G55"/>
  <c r="F55"/>
  <c r="E55"/>
  <c r="D55"/>
  <c r="C55"/>
  <c r="G54"/>
  <c r="F54"/>
  <c r="E54"/>
  <c r="D54"/>
  <c r="C54"/>
  <c r="G53"/>
  <c r="F53"/>
  <c r="E53"/>
  <c r="D53"/>
  <c r="C53"/>
  <c r="G52"/>
  <c r="F52"/>
  <c r="E52"/>
  <c r="D52"/>
  <c r="C52"/>
  <c r="G51"/>
  <c r="F51"/>
  <c r="E51"/>
  <c r="D51"/>
  <c r="C51"/>
  <c r="G50"/>
  <c r="F50"/>
  <c r="E50"/>
  <c r="D50"/>
  <c r="C50"/>
  <c r="G49"/>
  <c r="F49"/>
  <c r="E49"/>
  <c r="D49"/>
  <c r="C49"/>
  <c r="G48"/>
  <c r="F48"/>
  <c r="E48"/>
  <c r="D48"/>
  <c r="C48"/>
  <c r="G47"/>
  <c r="F47"/>
  <c r="E47"/>
  <c r="D47"/>
  <c r="C47"/>
  <c r="G46"/>
  <c r="F46"/>
  <c r="E46"/>
  <c r="D46"/>
  <c r="C46"/>
  <c r="G43"/>
  <c r="F43"/>
  <c r="E43"/>
  <c r="D43"/>
  <c r="C43"/>
  <c r="G42"/>
  <c r="F42"/>
  <c r="E42"/>
  <c r="D42"/>
  <c r="C42"/>
  <c r="G41"/>
  <c r="F41"/>
  <c r="E41"/>
  <c r="D41"/>
  <c r="C41"/>
  <c r="G40"/>
  <c r="F40"/>
  <c r="E40"/>
  <c r="D40"/>
  <c r="C40"/>
  <c r="G39"/>
  <c r="F39"/>
  <c r="E39"/>
  <c r="D39"/>
  <c r="C39"/>
  <c r="G38"/>
  <c r="F38"/>
  <c r="E38"/>
  <c r="D38"/>
  <c r="C38"/>
  <c r="G37"/>
  <c r="F37"/>
  <c r="E37"/>
  <c r="D37"/>
  <c r="C37"/>
  <c r="G35"/>
  <c r="F35"/>
  <c r="E35"/>
  <c r="D35"/>
  <c r="C35"/>
  <c r="G34"/>
  <c r="F34"/>
  <c r="E34"/>
  <c r="D34"/>
  <c r="C34"/>
  <c r="G33"/>
  <c r="F33"/>
  <c r="E33"/>
  <c r="D33"/>
  <c r="C33"/>
  <c r="G32"/>
  <c r="F32"/>
  <c r="E32"/>
  <c r="D32"/>
  <c r="C32"/>
  <c r="G31"/>
  <c r="F31"/>
  <c r="E31"/>
  <c r="D31"/>
  <c r="C31"/>
  <c r="G30"/>
  <c r="F30"/>
  <c r="E30"/>
  <c r="D30"/>
  <c r="C30"/>
  <c r="G29"/>
  <c r="F29"/>
  <c r="E29"/>
  <c r="D29"/>
  <c r="C29"/>
  <c r="G28"/>
  <c r="F28"/>
  <c r="E28"/>
  <c r="D28"/>
  <c r="C28"/>
  <c r="G27"/>
  <c r="F27"/>
  <c r="E27"/>
  <c r="D27"/>
  <c r="C27"/>
  <c r="G26"/>
  <c r="F26"/>
  <c r="E26"/>
  <c r="D26"/>
  <c r="C26"/>
  <c r="G25"/>
  <c r="F25"/>
  <c r="E25"/>
  <c r="D25"/>
  <c r="C25"/>
  <c r="G24"/>
  <c r="F24"/>
  <c r="E24"/>
  <c r="D24"/>
  <c r="C24"/>
  <c r="G22"/>
  <c r="F22"/>
  <c r="E22"/>
  <c r="D22"/>
  <c r="C22"/>
  <c r="G21"/>
  <c r="F21"/>
  <c r="E21"/>
  <c r="D21"/>
  <c r="C21"/>
  <c r="G20"/>
  <c r="F20"/>
  <c r="E20"/>
  <c r="D20"/>
  <c r="C20"/>
  <c r="G19"/>
  <c r="F19"/>
  <c r="E19"/>
  <c r="D19"/>
  <c r="C19"/>
  <c r="G18"/>
  <c r="F18"/>
  <c r="E18"/>
  <c r="D18"/>
  <c r="C18"/>
  <c r="G17"/>
  <c r="F17"/>
  <c r="E17"/>
  <c r="D17"/>
  <c r="C17"/>
  <c r="G15"/>
  <c r="F15"/>
  <c r="E15"/>
  <c r="D15"/>
  <c r="C15"/>
  <c r="G14"/>
  <c r="F14"/>
  <c r="E14"/>
  <c r="D14"/>
  <c r="C14"/>
  <c r="G13"/>
  <c r="F13"/>
  <c r="E13"/>
  <c r="D13"/>
  <c r="C13"/>
  <c r="G12"/>
  <c r="F12"/>
  <c r="E12"/>
  <c r="D12"/>
  <c r="C12"/>
  <c r="G11"/>
  <c r="F11"/>
  <c r="E11"/>
  <c r="D11"/>
  <c r="C11"/>
  <c r="G10"/>
  <c r="F10"/>
  <c r="E10"/>
  <c r="D10"/>
  <c r="C10"/>
  <c r="G9"/>
  <c r="F9"/>
  <c r="E9"/>
  <c r="D9"/>
  <c r="C9"/>
  <c r="G8"/>
  <c r="F8"/>
  <c r="E8"/>
  <c r="D8"/>
  <c r="C8"/>
  <c r="G6"/>
  <c r="F6"/>
  <c r="E6"/>
  <c r="D6"/>
  <c r="C6"/>
  <c r="G5"/>
  <c r="F5"/>
  <c r="E5"/>
  <c r="D5"/>
  <c r="C5"/>
  <c r="H2"/>
  <c r="G4"/>
  <c r="F4"/>
  <c r="E4"/>
  <c r="D4"/>
  <c r="C4"/>
  <c r="B94"/>
  <c r="B93"/>
  <c r="H93" s="1"/>
  <c r="B92"/>
  <c r="H92" s="1"/>
  <c r="B91"/>
  <c r="H91" s="1"/>
  <c r="B90"/>
  <c r="H90" s="1"/>
  <c r="B89"/>
  <c r="H89" s="1"/>
  <c r="B87"/>
  <c r="H87" s="1"/>
  <c r="B86"/>
  <c r="H86" s="1"/>
  <c r="B85"/>
  <c r="H85" s="1"/>
  <c r="B84"/>
  <c r="H84" s="1"/>
  <c r="B83"/>
  <c r="H83" s="1"/>
  <c r="B82"/>
  <c r="H82" s="1"/>
  <c r="B81"/>
  <c r="H81" s="1"/>
  <c r="B80"/>
  <c r="H80" s="1"/>
  <c r="B79"/>
  <c r="H79" s="1"/>
  <c r="B78"/>
  <c r="H78" s="1"/>
  <c r="B77"/>
  <c r="H77" s="1"/>
  <c r="B76"/>
  <c r="H76" s="1"/>
  <c r="B75"/>
  <c r="H75" s="1"/>
  <c r="B74"/>
  <c r="H74" s="1"/>
  <c r="B72"/>
  <c r="H72" s="1"/>
  <c r="B71"/>
  <c r="H71" s="1"/>
  <c r="B70"/>
  <c r="H70" s="1"/>
  <c r="B69"/>
  <c r="H69" s="1"/>
  <c r="B68"/>
  <c r="H68" s="1"/>
  <c r="B67"/>
  <c r="H67" s="1"/>
  <c r="B65"/>
  <c r="H65" s="1"/>
  <c r="B64"/>
  <c r="H64" s="1"/>
  <c r="B63"/>
  <c r="H63" s="1"/>
  <c r="B62"/>
  <c r="H62" s="1"/>
  <c r="B61"/>
  <c r="H61" s="1"/>
  <c r="B60"/>
  <c r="H60" s="1"/>
  <c r="B59"/>
  <c r="H59" s="1"/>
  <c r="B58"/>
  <c r="H58" s="1"/>
  <c r="B56"/>
  <c r="H56" s="1"/>
  <c r="B55"/>
  <c r="H55" s="1"/>
  <c r="B54"/>
  <c r="H54" s="1"/>
  <c r="B53"/>
  <c r="H53" s="1"/>
  <c r="B52"/>
  <c r="H52" s="1"/>
  <c r="B51"/>
  <c r="H51" s="1"/>
  <c r="B50"/>
  <c r="H50" s="1"/>
  <c r="B49"/>
  <c r="H49" s="1"/>
  <c r="B48"/>
  <c r="H48" s="1"/>
  <c r="B47"/>
  <c r="H47" s="1"/>
  <c r="B46"/>
  <c r="H46" s="1"/>
  <c r="B43"/>
  <c r="H43" s="1"/>
  <c r="B42"/>
  <c r="H42" s="1"/>
  <c r="B41"/>
  <c r="H41" s="1"/>
  <c r="B40"/>
  <c r="H40" s="1"/>
  <c r="B39"/>
  <c r="H39" s="1"/>
  <c r="B38"/>
  <c r="H38" s="1"/>
  <c r="B37"/>
  <c r="H37" s="1"/>
  <c r="B35"/>
  <c r="H35" s="1"/>
  <c r="B34"/>
  <c r="H34" s="1"/>
  <c r="B33"/>
  <c r="H33" s="1"/>
  <c r="B32"/>
  <c r="H32" s="1"/>
  <c r="B31"/>
  <c r="H31" s="1"/>
  <c r="B30"/>
  <c r="H30" s="1"/>
  <c r="B29"/>
  <c r="H29" s="1"/>
  <c r="B28"/>
  <c r="H28" s="1"/>
  <c r="B27"/>
  <c r="H27" s="1"/>
  <c r="B26"/>
  <c r="H26" s="1"/>
  <c r="B25"/>
  <c r="H25" s="1"/>
  <c r="B24"/>
  <c r="H24" s="1"/>
  <c r="B21"/>
  <c r="H21" s="1"/>
  <c r="B22"/>
  <c r="H22" s="1"/>
  <c r="B20"/>
  <c r="H20" s="1"/>
  <c r="B19"/>
  <c r="H19" s="1"/>
  <c r="B18"/>
  <c r="H18" s="1"/>
  <c r="B17"/>
  <c r="H17" s="1"/>
  <c r="B9"/>
  <c r="H9" s="1"/>
  <c r="B10"/>
  <c r="H10" s="1"/>
  <c r="B11"/>
  <c r="H11" s="1"/>
  <c r="B12"/>
  <c r="H12" s="1"/>
  <c r="B13"/>
  <c r="H13" s="1"/>
  <c r="B14"/>
  <c r="H14" s="1"/>
  <c r="B15"/>
  <c r="H15" s="1"/>
  <c r="B8"/>
  <c r="H8" s="1"/>
  <c r="B6"/>
  <c r="H6" s="1"/>
  <c r="B5"/>
  <c r="H5" s="1"/>
  <c r="B4"/>
  <c r="H4" s="1"/>
  <c r="C2" l="1"/>
  <c r="I2" s="1"/>
  <c r="G2"/>
  <c r="M2" s="1"/>
  <c r="F2"/>
  <c r="L2" s="1"/>
  <c r="E2"/>
  <c r="K2" s="1"/>
  <c r="D2"/>
  <c r="J2" s="1"/>
  <c r="K5"/>
  <c r="L5"/>
  <c r="I6"/>
  <c r="K6"/>
  <c r="L6"/>
  <c r="M6"/>
  <c r="I8"/>
  <c r="L8"/>
  <c r="M8"/>
  <c r="I9"/>
  <c r="J9"/>
  <c r="M9"/>
  <c r="J10"/>
  <c r="K10"/>
  <c r="K11"/>
  <c r="L11"/>
  <c r="I12"/>
  <c r="L12"/>
  <c r="M12"/>
  <c r="I13"/>
  <c r="J13"/>
  <c r="M13"/>
  <c r="J14"/>
  <c r="K14"/>
  <c r="K15"/>
  <c r="L15"/>
  <c r="J17"/>
  <c r="K17"/>
  <c r="K18"/>
  <c r="L18"/>
  <c r="I19"/>
  <c r="L19"/>
  <c r="M19"/>
  <c r="I20"/>
  <c r="J20"/>
  <c r="M20"/>
  <c r="J21"/>
  <c r="K21"/>
  <c r="K22"/>
  <c r="L22"/>
  <c r="I24"/>
  <c r="L24"/>
  <c r="M24"/>
  <c r="I25"/>
  <c r="J25"/>
  <c r="M25"/>
  <c r="J26"/>
  <c r="K26"/>
  <c r="K27"/>
  <c r="L27"/>
  <c r="I28"/>
  <c r="L28"/>
  <c r="M28"/>
  <c r="I29"/>
  <c r="J29"/>
  <c r="M29"/>
  <c r="J30"/>
  <c r="K30"/>
  <c r="K31"/>
  <c r="L31"/>
  <c r="I32"/>
  <c r="L32"/>
  <c r="M32"/>
  <c r="I33"/>
  <c r="J33"/>
  <c r="M33"/>
  <c r="J34"/>
  <c r="K34"/>
  <c r="K35"/>
  <c r="L35"/>
  <c r="J37"/>
  <c r="K37"/>
  <c r="K38"/>
  <c r="L38"/>
  <c r="I39"/>
  <c r="L39"/>
  <c r="M39"/>
  <c r="I40"/>
  <c r="J40"/>
  <c r="M40"/>
  <c r="J41"/>
  <c r="K41"/>
  <c r="K42"/>
  <c r="L42"/>
  <c r="I43"/>
  <c r="L43"/>
  <c r="M43"/>
  <c r="J46"/>
  <c r="K46"/>
  <c r="I47"/>
  <c r="J47"/>
  <c r="K47"/>
  <c r="L47"/>
  <c r="M47"/>
  <c r="J48"/>
  <c r="K48"/>
  <c r="K49"/>
  <c r="L49"/>
  <c r="I50"/>
  <c r="L50"/>
  <c r="M50"/>
  <c r="I51"/>
  <c r="J51"/>
  <c r="M51"/>
  <c r="J52"/>
  <c r="K52"/>
  <c r="K53"/>
  <c r="L53"/>
  <c r="I54"/>
  <c r="L54"/>
  <c r="M54"/>
  <c r="I55"/>
  <c r="J55"/>
  <c r="M55"/>
  <c r="J56"/>
  <c r="K56"/>
  <c r="K58"/>
  <c r="L58"/>
  <c r="I59"/>
  <c r="L59"/>
  <c r="M59"/>
  <c r="I60"/>
  <c r="J60"/>
  <c r="M60"/>
  <c r="J61"/>
  <c r="K61"/>
  <c r="K62"/>
  <c r="L62"/>
  <c r="I63"/>
  <c r="L63"/>
  <c r="M63"/>
  <c r="I64"/>
  <c r="J64"/>
  <c r="M64"/>
  <c r="J65"/>
  <c r="K65"/>
  <c r="I67"/>
  <c r="J67"/>
  <c r="M67"/>
  <c r="J68"/>
  <c r="K68"/>
  <c r="K69"/>
  <c r="L69"/>
  <c r="I70"/>
  <c r="L70"/>
  <c r="M70"/>
  <c r="I71"/>
  <c r="J71"/>
  <c r="M71"/>
  <c r="J72"/>
  <c r="K72"/>
  <c r="I74"/>
  <c r="J74"/>
  <c r="M74"/>
  <c r="J75"/>
  <c r="K75"/>
  <c r="K76"/>
  <c r="L76"/>
  <c r="I77"/>
  <c r="L77"/>
  <c r="M77"/>
  <c r="I78"/>
  <c r="J78"/>
  <c r="M78"/>
  <c r="J79"/>
  <c r="K79"/>
  <c r="K80"/>
  <c r="L80"/>
  <c r="I81"/>
  <c r="L81"/>
  <c r="M81"/>
  <c r="I82"/>
  <c r="J82"/>
  <c r="M82"/>
  <c r="J83"/>
  <c r="K84"/>
  <c r="L85"/>
  <c r="M85"/>
  <c r="I86"/>
  <c r="M86"/>
  <c r="J87"/>
  <c r="I89"/>
  <c r="L89"/>
  <c r="M89"/>
  <c r="J90"/>
  <c r="K90"/>
  <c r="I91"/>
  <c r="J91"/>
  <c r="M91"/>
  <c r="I92"/>
  <c r="J92"/>
  <c r="M92"/>
  <c r="J93"/>
  <c r="K93"/>
  <c r="I48"/>
  <c r="L48"/>
  <c r="M48"/>
  <c r="I49"/>
  <c r="J49"/>
  <c r="M49"/>
  <c r="J50"/>
  <c r="K50"/>
  <c r="K51"/>
  <c r="L51"/>
  <c r="I52"/>
  <c r="L52"/>
  <c r="M52"/>
  <c r="I53"/>
  <c r="J53"/>
  <c r="M53"/>
  <c r="J54"/>
  <c r="K54"/>
  <c r="K55"/>
  <c r="L55"/>
  <c r="I56"/>
  <c r="L56"/>
  <c r="M56"/>
  <c r="I58"/>
  <c r="J58"/>
  <c r="M58"/>
  <c r="J59"/>
  <c r="K59"/>
  <c r="K60"/>
  <c r="L60"/>
  <c r="I61"/>
  <c r="L61"/>
  <c r="M61"/>
  <c r="I62"/>
  <c r="J62"/>
  <c r="M62"/>
  <c r="J63"/>
  <c r="K63"/>
  <c r="K64"/>
  <c r="L64"/>
  <c r="I65"/>
  <c r="L65"/>
  <c r="M65"/>
  <c r="K67"/>
  <c r="L67"/>
  <c r="I68"/>
  <c r="L68"/>
  <c r="M68"/>
  <c r="I69"/>
  <c r="J69"/>
  <c r="M69"/>
  <c r="J70"/>
  <c r="K70"/>
  <c r="K71"/>
  <c r="L71"/>
  <c r="I72"/>
  <c r="L72"/>
  <c r="M72"/>
  <c r="K74"/>
  <c r="L74"/>
  <c r="I75"/>
  <c r="L75"/>
  <c r="M75"/>
  <c r="I76"/>
  <c r="J76"/>
  <c r="M76"/>
  <c r="J77"/>
  <c r="K77"/>
  <c r="K78"/>
  <c r="L78"/>
  <c r="I79"/>
  <c r="L79"/>
  <c r="M79"/>
  <c r="I80"/>
  <c r="J80"/>
  <c r="M80"/>
  <c r="J81"/>
  <c r="K81"/>
  <c r="K82"/>
  <c r="L82"/>
  <c r="I83"/>
  <c r="K83"/>
  <c r="L83"/>
  <c r="M83"/>
  <c r="I84"/>
  <c r="J84"/>
  <c r="L84"/>
  <c r="M84"/>
  <c r="I85"/>
  <c r="J85"/>
  <c r="K85"/>
  <c r="J86"/>
  <c r="K86"/>
  <c r="L86"/>
  <c r="I87"/>
  <c r="K87"/>
  <c r="L87"/>
  <c r="M87"/>
  <c r="J89"/>
  <c r="K89"/>
  <c r="I90"/>
  <c r="L90"/>
  <c r="M90"/>
  <c r="K91"/>
  <c r="L91"/>
  <c r="K92"/>
  <c r="L92"/>
  <c r="I93"/>
  <c r="L93"/>
  <c r="M93"/>
  <c r="M46" l="1"/>
  <c r="L46"/>
  <c r="I46"/>
  <c r="K43"/>
  <c r="J43"/>
  <c r="M42"/>
  <c r="J42"/>
  <c r="I42"/>
  <c r="M41"/>
  <c r="L41"/>
  <c r="I41"/>
  <c r="L40"/>
  <c r="K40"/>
  <c r="K39"/>
  <c r="J39"/>
  <c r="M38"/>
  <c r="J38"/>
  <c r="I38"/>
  <c r="M37"/>
  <c r="L37"/>
  <c r="I37"/>
  <c r="M35"/>
  <c r="J35"/>
  <c r="I35"/>
  <c r="M34"/>
  <c r="L34"/>
  <c r="I34"/>
  <c r="L33"/>
  <c r="K33"/>
  <c r="K32"/>
  <c r="J32"/>
  <c r="M31"/>
  <c r="J31"/>
  <c r="I31"/>
  <c r="M30"/>
  <c r="L30"/>
  <c r="I30"/>
  <c r="L29"/>
  <c r="K29"/>
  <c r="K28"/>
  <c r="J28"/>
  <c r="M27"/>
  <c r="J27"/>
  <c r="I27"/>
  <c r="M26"/>
  <c r="L26"/>
  <c r="I26"/>
  <c r="L25"/>
  <c r="K25"/>
  <c r="K24"/>
  <c r="J24"/>
  <c r="M22"/>
  <c r="J22"/>
  <c r="I22"/>
  <c r="M21"/>
  <c r="L21"/>
  <c r="I21"/>
  <c r="L20"/>
  <c r="K20"/>
  <c r="K19"/>
  <c r="J19"/>
  <c r="M18"/>
  <c r="J18"/>
  <c r="I18"/>
  <c r="M17"/>
  <c r="L17"/>
  <c r="I17"/>
  <c r="M15"/>
  <c r="J15"/>
  <c r="I15"/>
  <c r="M14"/>
  <c r="L14"/>
  <c r="I14"/>
  <c r="L13"/>
  <c r="K13"/>
  <c r="K12"/>
  <c r="J12"/>
  <c r="M11"/>
  <c r="J11"/>
  <c r="I11"/>
  <c r="M10"/>
  <c r="L10"/>
  <c r="I10"/>
  <c r="L9"/>
  <c r="K9"/>
  <c r="K8"/>
  <c r="J8"/>
  <c r="J6"/>
  <c r="M5"/>
  <c r="J5"/>
  <c r="I5"/>
  <c r="M4"/>
  <c r="L4"/>
  <c r="K4"/>
  <c r="J4"/>
  <c r="I4"/>
</calcChain>
</file>

<file path=xl/sharedStrings.xml><?xml version="1.0" encoding="utf-8"?>
<sst xmlns="http://schemas.openxmlformats.org/spreadsheetml/2006/main" count="158" uniqueCount="100">
  <si>
    <t>A1 KDO (můžete označit i více odpovědí)</t>
  </si>
  <si>
    <t xml:space="preserve">Využíváte soc. službu – jakou </t>
  </si>
  <si>
    <t>Jste senior a nevyužíváte žádnou</t>
  </si>
  <si>
    <t>Pečujete o osobu, která ji využívá</t>
  </si>
  <si>
    <t>Soc. poradenství</t>
  </si>
  <si>
    <t>Denní stacionář</t>
  </si>
  <si>
    <t>Jiné</t>
  </si>
  <si>
    <t>Osobní asistence</t>
  </si>
  <si>
    <t>Domov pro seniory</t>
  </si>
  <si>
    <t>Domov se zvláštním režimem</t>
  </si>
  <si>
    <t>Dům s pečovatelskou službou</t>
  </si>
  <si>
    <t>Lidé (pracovníci)</t>
  </si>
  <si>
    <t>Prostředí</t>
  </si>
  <si>
    <t>Komunita (spojení s podobnými lidmi)</t>
  </si>
  <si>
    <t>Pocit bezpečí (starost)</t>
  </si>
  <si>
    <t>jiné</t>
  </si>
  <si>
    <t>Rodina</t>
  </si>
  <si>
    <t>Přátelé a známí</t>
  </si>
  <si>
    <t>Člověk v podobné situaci</t>
  </si>
  <si>
    <t>Lékař</t>
  </si>
  <si>
    <t>Nemocnice</t>
  </si>
  <si>
    <t>V katalogu poskytovatelů</t>
  </si>
  <si>
    <t>Na úřadě</t>
  </si>
  <si>
    <t>V organizaci, o které vím, že takové služby poskytuje</t>
  </si>
  <si>
    <t>Internet</t>
  </si>
  <si>
    <t>Tisk</t>
  </si>
  <si>
    <t>Jinak</t>
  </si>
  <si>
    <t>nevím</t>
  </si>
  <si>
    <t>A5 Na koho byste se obrátil v případě potřeby pomoci?</t>
  </si>
  <si>
    <t>rodina</t>
  </si>
  <si>
    <t>městský úřad</t>
  </si>
  <si>
    <t>zařízení</t>
  </si>
  <si>
    <t>linka pomoci</t>
  </si>
  <si>
    <t>jiní</t>
  </si>
  <si>
    <t>Nemožnost se o sebe postarat bez jiné osoby</t>
  </si>
  <si>
    <t>Pochůzky po úřadech, návštěva lékaře</t>
  </si>
  <si>
    <t>Běžné nákupy</t>
  </si>
  <si>
    <t>Těžší práce doma – mytí oken, výměna žárovek,…</t>
  </si>
  <si>
    <t>stravování</t>
  </si>
  <si>
    <t>hygiena</t>
  </si>
  <si>
    <t xml:space="preserve">Jiné (uveďte) </t>
  </si>
  <si>
    <t>Osamělost</t>
  </si>
  <si>
    <t>Nedostatek míst pro setkávání a kultury</t>
  </si>
  <si>
    <t>Dopravní obslužnost</t>
  </si>
  <si>
    <t>Pohyb</t>
  </si>
  <si>
    <t>A8 Jaké služby pro seniory dle Vás ve městě chybí?</t>
  </si>
  <si>
    <t>Doprovázení</t>
  </si>
  <si>
    <t>Pomoc v domácnostech</t>
  </si>
  <si>
    <t>Prádelna</t>
  </si>
  <si>
    <t>Jídelna</t>
  </si>
  <si>
    <t>Sociální (levné) byty</t>
  </si>
  <si>
    <t>Zlevněná doprava</t>
  </si>
  <si>
    <t>A9 V případě, že byste si mohl vybrat, žil byste</t>
  </si>
  <si>
    <t>Nevím</t>
  </si>
  <si>
    <t>Ve vlastní domácnosti s pomocí rodiny, blízkých</t>
  </si>
  <si>
    <t>Ve vlastní domácnosti s využitím sociálních služeb přímo doma</t>
  </si>
  <si>
    <t>Ve vlastní domácnosti s možností pobytu v denním stacionáři</t>
  </si>
  <si>
    <t>V domě s pečovatelskou službou</t>
  </si>
  <si>
    <t>Bydlet v domově pro seniory</t>
  </si>
  <si>
    <t>A10 Co by dle Vás nejvíce přispělo ke zlepšení života seniorů</t>
  </si>
  <si>
    <t>Jiné, prosím uveďte</t>
  </si>
  <si>
    <t>Údržba chodníků a kanalizací</t>
  </si>
  <si>
    <t>Autobusové linky</t>
  </si>
  <si>
    <t>Bezbariérové přístupy</t>
  </si>
  <si>
    <r>
      <t xml:space="preserve">                                          </t>
    </r>
    <r>
      <rPr>
        <sz val="11"/>
        <color theme="1"/>
        <rFont val="Arial"/>
        <family val="2"/>
        <charset val="238"/>
      </rPr>
      <t>Úřady</t>
    </r>
  </si>
  <si>
    <r>
      <t xml:space="preserve">                                        </t>
    </r>
    <r>
      <rPr>
        <sz val="11"/>
        <color theme="1"/>
        <rFont val="Calibri"/>
        <family val="2"/>
        <charset val="238"/>
        <scheme val="minor"/>
      </rPr>
      <t>Knihovna</t>
    </r>
  </si>
  <si>
    <r>
      <t xml:space="preserve">                                       </t>
    </r>
    <r>
      <rPr>
        <sz val="11"/>
        <color theme="1"/>
        <rFont val="Calibri"/>
        <family val="2"/>
        <charset val="238"/>
        <scheme val="minor"/>
      </rPr>
      <t>Obchody</t>
    </r>
  </si>
  <si>
    <r>
      <t xml:space="preserve">                                       </t>
    </r>
    <r>
      <rPr>
        <sz val="11"/>
        <color theme="1"/>
        <rFont val="Calibri"/>
        <family val="2"/>
        <charset val="238"/>
        <scheme val="minor"/>
      </rPr>
      <t>Lékař</t>
    </r>
  </si>
  <si>
    <r>
      <t xml:space="preserve">                                        </t>
    </r>
    <r>
      <rPr>
        <sz val="11"/>
        <color theme="1"/>
        <rFont val="Calibri"/>
        <family val="2"/>
        <charset val="238"/>
        <scheme val="minor"/>
      </rPr>
      <t>Jiné – jaké</t>
    </r>
  </si>
  <si>
    <t>Více možností trávení volného času</t>
  </si>
  <si>
    <r>
      <t xml:space="preserve">                                          </t>
    </r>
    <r>
      <rPr>
        <sz val="11"/>
        <color theme="1"/>
        <rFont val="Calibri"/>
        <family val="2"/>
        <charset val="238"/>
        <scheme val="minor"/>
      </rPr>
      <t>Kluby důchodců</t>
    </r>
  </si>
  <si>
    <r>
      <t xml:space="preserve">                                        </t>
    </r>
    <r>
      <rPr>
        <sz val="11"/>
        <color theme="1"/>
        <rFont val="Calibri"/>
        <family val="2"/>
        <charset val="238"/>
        <scheme val="minor"/>
      </rPr>
      <t>Knihovny</t>
    </r>
  </si>
  <si>
    <r>
      <t xml:space="preserve">                                       </t>
    </r>
    <r>
      <rPr>
        <sz val="11"/>
        <color theme="1"/>
        <rFont val="Calibri"/>
        <family val="2"/>
        <charset val="238"/>
        <scheme val="minor"/>
      </rPr>
      <t>Akce pořádané městem</t>
    </r>
  </si>
  <si>
    <t>Zvýšení pocitu bezpečí ve městě</t>
  </si>
  <si>
    <t>A11 Osobní otázky</t>
  </si>
  <si>
    <t>muž</t>
  </si>
  <si>
    <t>žena</t>
  </si>
  <si>
    <t>50-65 let</t>
  </si>
  <si>
    <t>65-70 let</t>
  </si>
  <si>
    <t>70-80 let</t>
  </si>
  <si>
    <t>nad 80 let</t>
  </si>
  <si>
    <t>A3 Podle čeho byste službu vybírali?</t>
  </si>
  <si>
    <t>A2 O jakou službu byste měli zájem?</t>
  </si>
  <si>
    <t>A4 Jak byste hledali informace o těchto službách?</t>
  </si>
  <si>
    <t>A6 Co by Vám nejvíce pomohlo, aby Vám usnadnilo život?</t>
  </si>
  <si>
    <t>A7 Co považujete za problém ve svém životě?</t>
  </si>
  <si>
    <t>Pečovatelská služba v domácnosti</t>
  </si>
  <si>
    <t>cena</t>
  </si>
  <si>
    <t>nic</t>
  </si>
  <si>
    <t>peníze</t>
  </si>
  <si>
    <t>KD</t>
  </si>
  <si>
    <t>zdraví</t>
  </si>
  <si>
    <t>mládí</t>
  </si>
  <si>
    <t>žádnou</t>
  </si>
  <si>
    <t>pohyb</t>
  </si>
  <si>
    <t>partner</t>
  </si>
  <si>
    <t>KD - klub důchodců</t>
  </si>
  <si>
    <t>peníze, vyšší důchod</t>
  </si>
  <si>
    <t>Cena</t>
  </si>
  <si>
    <t>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</si>
</sst>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 textRotation="90"/>
    </xf>
    <xf numFmtId="9" fontId="0" fillId="0" borderId="0" xfId="1" applyFont="1" applyAlignment="1">
      <alignment horizontal="right"/>
    </xf>
    <xf numFmtId="0" fontId="0" fillId="0" borderId="0" xfId="0" applyAlignment="1">
      <alignment textRotation="90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9" fontId="0" fillId="0" borderId="0" xfId="0" applyNumberFormat="1"/>
  </cellXfs>
  <cellStyles count="2">
    <cellStyle name="normální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2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4.5176355567145395E-2"/>
          <c:y val="7.7180676543414539E-2"/>
          <c:w val="0.86835400251434014"/>
          <c:h val="0.81992917163307755"/>
        </c:manualLayout>
      </c:layout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'senioři doma'!$A$8:$A$15</c:f>
              <c:strCache>
                <c:ptCount val="8"/>
                <c:pt idx="0">
                  <c:v>Soc. poradenství</c:v>
                </c:pt>
                <c:pt idx="1">
                  <c:v>Denní stacionář</c:v>
                </c:pt>
                <c:pt idx="2">
                  <c:v>Pečovatelská služba v domácnosti</c:v>
                </c:pt>
                <c:pt idx="3">
                  <c:v>Osobní asistence</c:v>
                </c:pt>
                <c:pt idx="4">
                  <c:v>Domov pro seniory</c:v>
                </c:pt>
                <c:pt idx="5">
                  <c:v>Domov se zvláštním režimem</c:v>
                </c:pt>
                <c:pt idx="6">
                  <c:v>Dům s pečovatelskou službou</c:v>
                </c:pt>
                <c:pt idx="7">
                  <c:v>Jiné</c:v>
                </c:pt>
              </c:strCache>
            </c:strRef>
          </c:cat>
          <c:val>
            <c:numRef>
              <c:f>'senioři doma'!$H$8:$H$15</c:f>
              <c:numCache>
                <c:formatCode>0%</c:formatCode>
                <c:ptCount val="8"/>
                <c:pt idx="0">
                  <c:v>8.8235294117647065E-2</c:v>
                </c:pt>
                <c:pt idx="1">
                  <c:v>0.17647058823529413</c:v>
                </c:pt>
                <c:pt idx="2">
                  <c:v>0.5</c:v>
                </c:pt>
                <c:pt idx="3">
                  <c:v>0.17647058823529413</c:v>
                </c:pt>
                <c:pt idx="4">
                  <c:v>0.14705882352941177</c:v>
                </c:pt>
                <c:pt idx="5">
                  <c:v>2.9411764705882353E-2</c:v>
                </c:pt>
                <c:pt idx="6">
                  <c:v>0.14705882352941177</c:v>
                </c:pt>
                <c:pt idx="7">
                  <c:v>2.9411764705882353E-2</c:v>
                </c:pt>
              </c:numCache>
            </c:numRef>
          </c:val>
        </c:ser>
        <c:axId val="61721984"/>
        <c:axId val="62260352"/>
      </c:barChart>
      <c:catAx>
        <c:axId val="61721984"/>
        <c:scaling>
          <c:orientation val="minMax"/>
        </c:scaling>
        <c:axPos val="b"/>
        <c:tickLblPos val="nextTo"/>
        <c:crossAx val="62260352"/>
        <c:crosses val="autoZero"/>
        <c:auto val="1"/>
        <c:lblAlgn val="ctr"/>
        <c:lblOffset val="100"/>
      </c:catAx>
      <c:valAx>
        <c:axId val="62260352"/>
        <c:scaling>
          <c:orientation val="minMax"/>
        </c:scaling>
        <c:axPos val="l"/>
        <c:majorGridlines/>
        <c:numFmt formatCode="0%" sourceLinked="1"/>
        <c:tickLblPos val="nextTo"/>
        <c:crossAx val="61721984"/>
        <c:crosses val="autoZero"/>
        <c:crossBetween val="between"/>
      </c:valAx>
    </c:plotArea>
    <c:legend>
      <c:legendPos val="r"/>
    </c:legend>
    <c:plotVisOnly val="1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4.5176355567145395E-2"/>
          <c:y val="8.3421277763918833E-2"/>
          <c:w val="0.86835400251434014"/>
          <c:h val="0.78829980634480845"/>
        </c:manualLayout>
      </c:layout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'senioři doma'!$A$46:$A$56</c:f>
              <c:strCache>
                <c:ptCount val="11"/>
                <c:pt idx="0">
                  <c:v>Pochůzky po úřadech, návštěva lékaře</c:v>
                </c:pt>
                <c:pt idx="1">
                  <c:v>Běžné nákupy</c:v>
                </c:pt>
                <c:pt idx="2">
                  <c:v>Těžší práce doma – mytí oken, výměna žárovek,…</c:v>
                </c:pt>
                <c:pt idx="3">
                  <c:v>Nemožnost se o sebe postarat bez jiné osoby</c:v>
                </c:pt>
                <c:pt idx="4">
                  <c:v>stravování</c:v>
                </c:pt>
                <c:pt idx="5">
                  <c:v>hygiena</c:v>
                </c:pt>
                <c:pt idx="6">
                  <c:v>Osamělost</c:v>
                </c:pt>
                <c:pt idx="7">
                  <c:v>Nedostatek míst pro setkávání a kultury</c:v>
                </c:pt>
                <c:pt idx="8">
                  <c:v>Dopravní obslužnost</c:v>
                </c:pt>
                <c:pt idx="9">
                  <c:v>Pohyb</c:v>
                </c:pt>
                <c:pt idx="10">
                  <c:v>Jiné (uveďte) </c:v>
                </c:pt>
              </c:strCache>
            </c:strRef>
          </c:cat>
          <c:val>
            <c:numRef>
              <c:f>'senioři doma'!$H$46:$H$56</c:f>
              <c:numCache>
                <c:formatCode>0%</c:formatCode>
                <c:ptCount val="11"/>
                <c:pt idx="0">
                  <c:v>0.17647058823529413</c:v>
                </c:pt>
                <c:pt idx="1">
                  <c:v>0.14705882352941177</c:v>
                </c:pt>
                <c:pt idx="2">
                  <c:v>0.35294117647058826</c:v>
                </c:pt>
                <c:pt idx="3">
                  <c:v>0.14705882352941177</c:v>
                </c:pt>
                <c:pt idx="4">
                  <c:v>5.8823529411764705E-2</c:v>
                </c:pt>
                <c:pt idx="5">
                  <c:v>8.8235294117647065E-2</c:v>
                </c:pt>
                <c:pt idx="6">
                  <c:v>0.3235294117647059</c:v>
                </c:pt>
                <c:pt idx="7">
                  <c:v>0.3235294117647059</c:v>
                </c:pt>
                <c:pt idx="8">
                  <c:v>0.38235294117647056</c:v>
                </c:pt>
                <c:pt idx="9">
                  <c:v>0.20588235294117646</c:v>
                </c:pt>
                <c:pt idx="10">
                  <c:v>0</c:v>
                </c:pt>
              </c:numCache>
            </c:numRef>
          </c:val>
        </c:ser>
        <c:axId val="62301312"/>
        <c:axId val="62302848"/>
      </c:barChart>
      <c:catAx>
        <c:axId val="62301312"/>
        <c:scaling>
          <c:orientation val="minMax"/>
        </c:scaling>
        <c:axPos val="b"/>
        <c:tickLblPos val="nextTo"/>
        <c:crossAx val="62302848"/>
        <c:crosses val="autoZero"/>
        <c:auto val="1"/>
        <c:lblAlgn val="ctr"/>
        <c:lblOffset val="100"/>
      </c:catAx>
      <c:valAx>
        <c:axId val="62302848"/>
        <c:scaling>
          <c:orientation val="minMax"/>
        </c:scaling>
        <c:axPos val="l"/>
        <c:majorGridlines/>
        <c:numFmt formatCode="0%" sourceLinked="1"/>
        <c:tickLblPos val="nextTo"/>
        <c:crossAx val="62301312"/>
        <c:crosses val="autoZero"/>
        <c:crossBetween val="between"/>
      </c:valAx>
    </c:plotArea>
    <c:legend>
      <c:legendPos val="r"/>
    </c:legend>
    <c:plotVisOnly val="1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4.5176355567145395E-2"/>
          <c:y val="8.7581678577588445E-2"/>
          <c:w val="0.86835400251434014"/>
          <c:h val="0.83491709746197562"/>
        </c:manualLayout>
      </c:layout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'senioři doma'!$A$58:$A$65</c:f>
              <c:strCache>
                <c:ptCount val="8"/>
                <c:pt idx="0">
                  <c:v>Doprovázení</c:v>
                </c:pt>
                <c:pt idx="1">
                  <c:v>Pomoc v domácnostech</c:v>
                </c:pt>
                <c:pt idx="2">
                  <c:v>Domov pro seniory</c:v>
                </c:pt>
                <c:pt idx="3">
                  <c:v>Prádelna</c:v>
                </c:pt>
                <c:pt idx="4">
                  <c:v>Jídelna</c:v>
                </c:pt>
                <c:pt idx="5">
                  <c:v>Sociální (levné) byty</c:v>
                </c:pt>
                <c:pt idx="6">
                  <c:v>Zlevněná doprava</c:v>
                </c:pt>
                <c:pt idx="7">
                  <c:v>Jiné (uveďte) </c:v>
                </c:pt>
              </c:strCache>
            </c:strRef>
          </c:cat>
          <c:val>
            <c:numRef>
              <c:f>'senioři doma'!$H$58:$H$65</c:f>
              <c:numCache>
                <c:formatCode>0%</c:formatCode>
                <c:ptCount val="8"/>
                <c:pt idx="0">
                  <c:v>0.20588235294117646</c:v>
                </c:pt>
                <c:pt idx="1">
                  <c:v>0.52941176470588236</c:v>
                </c:pt>
                <c:pt idx="2">
                  <c:v>2.9411764705882353E-2</c:v>
                </c:pt>
                <c:pt idx="3">
                  <c:v>5.8823529411764705E-2</c:v>
                </c:pt>
                <c:pt idx="4">
                  <c:v>0</c:v>
                </c:pt>
                <c:pt idx="5">
                  <c:v>0.47058823529411764</c:v>
                </c:pt>
                <c:pt idx="6">
                  <c:v>0.23529411764705882</c:v>
                </c:pt>
                <c:pt idx="7">
                  <c:v>0</c:v>
                </c:pt>
              </c:numCache>
            </c:numRef>
          </c:val>
        </c:ser>
        <c:axId val="62388864"/>
        <c:axId val="63447424"/>
      </c:barChart>
      <c:catAx>
        <c:axId val="62388864"/>
        <c:scaling>
          <c:orientation val="minMax"/>
        </c:scaling>
        <c:axPos val="b"/>
        <c:tickLblPos val="nextTo"/>
        <c:crossAx val="63447424"/>
        <c:crosses val="autoZero"/>
        <c:auto val="1"/>
        <c:lblAlgn val="ctr"/>
        <c:lblOffset val="100"/>
      </c:catAx>
      <c:valAx>
        <c:axId val="63447424"/>
        <c:scaling>
          <c:orientation val="minMax"/>
        </c:scaling>
        <c:axPos val="l"/>
        <c:majorGridlines/>
        <c:numFmt formatCode="0%" sourceLinked="1"/>
        <c:tickLblPos val="nextTo"/>
        <c:crossAx val="62388864"/>
        <c:crosses val="autoZero"/>
        <c:crossBetween val="between"/>
      </c:valAx>
    </c:plotArea>
    <c:legend>
      <c:legendPos val="r"/>
    </c:legend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9.569541418078166E-2"/>
          <c:y val="8.9661878984423321E-2"/>
          <c:w val="0.81783494390070355"/>
          <c:h val="0.59432816160569157"/>
        </c:manualLayout>
      </c:layout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'senioři doma'!$A$74:$A$87</c:f>
              <c:strCache>
                <c:ptCount val="14"/>
                <c:pt idx="0">
                  <c:v>Údržba chodníků a kanalizací</c:v>
                </c:pt>
                <c:pt idx="1">
                  <c:v>Autobusové linky</c:v>
                </c:pt>
                <c:pt idx="2">
                  <c:v>Bezbariérové přístupy</c:v>
                </c:pt>
                <c:pt idx="3">
                  <c:v>                                          Úřady</c:v>
                </c:pt>
                <c:pt idx="4">
                  <c:v>                                        Knihovna</c:v>
                </c:pt>
                <c:pt idx="5">
                  <c:v>                                       Obchody</c:v>
                </c:pt>
                <c:pt idx="6">
                  <c:v>                                       Lékař</c:v>
                </c:pt>
                <c:pt idx="7">
                  <c:v>                                        Jiné – jaké</c:v>
                </c:pt>
                <c:pt idx="8">
                  <c:v>Více možností trávení volného času</c:v>
                </c:pt>
                <c:pt idx="9">
                  <c:v>                                          Kluby důchodců</c:v>
                </c:pt>
                <c:pt idx="10">
                  <c:v>                                        Knihovny</c:v>
                </c:pt>
                <c:pt idx="11">
                  <c:v>                                       Akce pořádané městem</c:v>
                </c:pt>
                <c:pt idx="12">
                  <c:v>Zvýšení pocitu bezpečí ve městě</c:v>
                </c:pt>
                <c:pt idx="13">
                  <c:v>Jiné, prosím uveďte</c:v>
                </c:pt>
              </c:strCache>
            </c:strRef>
          </c:cat>
          <c:val>
            <c:numRef>
              <c:f>'senioři doma'!$H$74:$H$87</c:f>
              <c:numCache>
                <c:formatCode>0%</c:formatCode>
                <c:ptCount val="14"/>
                <c:pt idx="0">
                  <c:v>0.29411764705882354</c:v>
                </c:pt>
                <c:pt idx="1">
                  <c:v>0.44117647058823528</c:v>
                </c:pt>
                <c:pt idx="2">
                  <c:v>0.23529411764705882</c:v>
                </c:pt>
                <c:pt idx="3">
                  <c:v>2.9411764705882353E-2</c:v>
                </c:pt>
                <c:pt idx="4">
                  <c:v>0</c:v>
                </c:pt>
                <c:pt idx="5">
                  <c:v>2.9411764705882353E-2</c:v>
                </c:pt>
                <c:pt idx="6">
                  <c:v>8.8235294117647065E-2</c:v>
                </c:pt>
                <c:pt idx="7">
                  <c:v>0</c:v>
                </c:pt>
                <c:pt idx="8">
                  <c:v>0.38235294117647056</c:v>
                </c:pt>
                <c:pt idx="9">
                  <c:v>0.44117647058823528</c:v>
                </c:pt>
                <c:pt idx="10">
                  <c:v>0</c:v>
                </c:pt>
                <c:pt idx="11">
                  <c:v>5.8823529411764705E-2</c:v>
                </c:pt>
                <c:pt idx="12">
                  <c:v>0.41176470588235292</c:v>
                </c:pt>
                <c:pt idx="13">
                  <c:v>0</c:v>
                </c:pt>
              </c:numCache>
            </c:numRef>
          </c:val>
        </c:ser>
        <c:axId val="63480192"/>
        <c:axId val="63481728"/>
      </c:barChart>
      <c:catAx>
        <c:axId val="63480192"/>
        <c:scaling>
          <c:orientation val="minMax"/>
        </c:scaling>
        <c:axPos val="b"/>
        <c:tickLblPos val="nextTo"/>
        <c:crossAx val="63481728"/>
        <c:crosses val="autoZero"/>
        <c:auto val="1"/>
        <c:lblAlgn val="ctr"/>
        <c:lblOffset val="100"/>
      </c:catAx>
      <c:valAx>
        <c:axId val="63481728"/>
        <c:scaling>
          <c:orientation val="minMax"/>
        </c:scaling>
        <c:axPos val="l"/>
        <c:majorGridlines/>
        <c:numFmt formatCode="0%" sourceLinked="1"/>
        <c:tickLblPos val="nextTo"/>
        <c:crossAx val="63480192"/>
        <c:crosses val="autoZero"/>
        <c:crossBetween val="between"/>
      </c:valAx>
    </c:plotArea>
    <c:legend>
      <c:legendPos val="r"/>
    </c:legend>
    <c:plotVisOnly val="1"/>
  </c:chart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4.3836825598787467E-2"/>
          <c:y val="0.1019158270872822"/>
          <c:w val="0.86827369543957589"/>
          <c:h val="0.82659572515801938"/>
        </c:manualLayout>
      </c:layout>
      <c:barChart>
        <c:barDir val="col"/>
        <c:grouping val="clustered"/>
        <c:ser>
          <c:idx val="0"/>
          <c:order val="0"/>
          <c:dLbls>
            <c:showVal val="1"/>
          </c:dLbls>
          <c:cat>
            <c:strRef>
              <c:f>'senioři doma'!$A$101:$A$104</c:f>
              <c:strCache>
                <c:ptCount val="4"/>
                <c:pt idx="0">
                  <c:v>50-65 let</c:v>
                </c:pt>
                <c:pt idx="1">
                  <c:v>65-70 let</c:v>
                </c:pt>
                <c:pt idx="2">
                  <c:v>70-80 let</c:v>
                </c:pt>
                <c:pt idx="3">
                  <c:v>nad 80 let</c:v>
                </c:pt>
              </c:strCache>
            </c:strRef>
          </c:cat>
          <c:val>
            <c:numRef>
              <c:f>'senioři doma'!$B$101:$B$104</c:f>
              <c:numCache>
                <c:formatCode>0%</c:formatCode>
                <c:ptCount val="4"/>
                <c:pt idx="0">
                  <c:v>0.47058823529411764</c:v>
                </c:pt>
                <c:pt idx="1">
                  <c:v>0.38235294117647056</c:v>
                </c:pt>
                <c:pt idx="2">
                  <c:v>0.14705882352941177</c:v>
                </c:pt>
                <c:pt idx="3">
                  <c:v>0</c:v>
                </c:pt>
              </c:numCache>
            </c:numRef>
          </c:val>
        </c:ser>
        <c:axId val="70501888"/>
        <c:axId val="70503424"/>
      </c:barChart>
      <c:catAx>
        <c:axId val="70501888"/>
        <c:scaling>
          <c:orientation val="minMax"/>
        </c:scaling>
        <c:axPos val="b"/>
        <c:tickLblPos val="nextTo"/>
        <c:crossAx val="70503424"/>
        <c:crosses val="autoZero"/>
        <c:auto val="1"/>
        <c:lblAlgn val="ctr"/>
        <c:lblOffset val="100"/>
      </c:catAx>
      <c:valAx>
        <c:axId val="70503424"/>
        <c:scaling>
          <c:orientation val="minMax"/>
        </c:scaling>
        <c:axPos val="l"/>
        <c:majorGridlines/>
        <c:numFmt formatCode="0%" sourceLinked="1"/>
        <c:tickLblPos val="nextTo"/>
        <c:crossAx val="70501888"/>
        <c:crosses val="autoZero"/>
        <c:crossBetween val="between"/>
      </c:valAx>
    </c:plotArea>
    <c:legend>
      <c:legendPos val="r"/>
      <c:layout/>
    </c:legend>
    <c:plotVisOnly val="1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tabSelected="1" zoomScale="53" workbookViewId="0" zoomToFit="1"/>
  </sheetViews>
  <pageMargins left="0.7" right="0.7" top="0.75" bottom="0.75" header="0.3" footer="0.3"/>
  <drawing r:id="rId1"/>
</chartsheet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361950</xdr:colOff>
      <xdr:row>3</xdr:row>
      <xdr:rowOff>152400</xdr:rowOff>
    </xdr:from>
    <xdr:to>
      <xdr:col>56</xdr:col>
      <xdr:colOff>552450</xdr:colOff>
      <xdr:row>43</xdr:row>
      <xdr:rowOff>38100</xdr:rowOff>
    </xdr:to>
    <xdr:sp macro="" textlink="">
      <xdr:nvSpPr>
        <xdr:cNvPr id="2" name="TextovéPole 1"/>
        <xdr:cNvSpPr txBox="1"/>
      </xdr:nvSpPr>
      <xdr:spPr>
        <a:xfrm>
          <a:off x="10477500" y="1104900"/>
          <a:ext cx="3848100" cy="7505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dotazovan</a:t>
          </a:r>
          <a:r>
            <a:rPr lang="cs-CZ" sz="1100"/>
            <a:t>í</a:t>
          </a:r>
          <a:r>
            <a:rPr lang="cs-CZ" sz="1100" baseline="0"/>
            <a:t> by měli mejvětší zájem o pečovatelskou složbu v domácnosti a následuje denní stacionář a dům s pečovatelskou službou . Zatímco muži by dále volili domov pro seniory, tak ženy by raději osobní asistenci. </a:t>
          </a:r>
        </a:p>
        <a:p>
          <a:endParaRPr lang="cs-CZ" sz="1100" baseline="0"/>
        </a:p>
        <a:p>
          <a:r>
            <a:rPr lang="cs-CZ" sz="1100" baseline="0"/>
            <a:t>Službu by si respondenti volili podle prostředí a ceny.  Pro ženy je ještě významný dojem z pracovníků služby, muži tomu takový význam nedávají.</a:t>
          </a:r>
        </a:p>
        <a:p>
          <a:endParaRPr lang="cs-CZ" sz="1100" baseline="0"/>
        </a:p>
        <a:p>
          <a:r>
            <a:rPr lang="cs-CZ" sz="1100" baseline="0"/>
            <a:t>informace by si respondenti sháněli  u lékaře nebo u rodiny . Muži bz se dále ptali přátel zato ženz se půjdou optat do poskytující organizace.</a:t>
          </a:r>
        </a:p>
        <a:p>
          <a:r>
            <a:rPr lang="cs-CZ" sz="1100" baseline="0"/>
            <a:t>do katalogů, na internet a na úřad půjdou yřejmě dotázaní členové rodiny.</a:t>
          </a:r>
        </a:p>
        <a:p>
          <a:endParaRPr lang="cs-CZ" sz="1100" baseline="0"/>
        </a:p>
        <a:p>
          <a:r>
            <a:rPr lang="cs-CZ" sz="1100" baseline="0"/>
            <a:t>V případě potřeby pomoci respondenti budou kontaktovat lékaře a dále ženz hlavně rodinu a muři raději přátele a známé.</a:t>
          </a:r>
        </a:p>
        <a:p>
          <a:endParaRPr lang="cs-CZ" sz="1100" baseline="0"/>
        </a:p>
        <a:p>
          <a:r>
            <a:rPr lang="cs-CZ" sz="1100" baseline="0"/>
            <a:t>život by respondentům nejvíce usnadnilo více peněz.</a:t>
          </a:r>
        </a:p>
        <a:p>
          <a:endParaRPr lang="cs-CZ" sz="1100" baseline="0"/>
        </a:p>
        <a:p>
          <a:r>
            <a:rPr lang="cs-CZ" sz="1100" baseline="0"/>
            <a:t>Jako problém je vnímán hlavně omezený pohyb a komplikace s dopraváí obslužností. Ženy dále na roydíl od mužů vnímají jako problám těžší domácí práce a nedostatek míst pro setkání a kulturu. Muži zřějmě mztí oken neřeší jako nutnost a sejdou se v restauraci či na fotbale.</a:t>
          </a:r>
        </a:p>
        <a:p>
          <a:endParaRPr lang="cs-CZ" sz="1100" baseline="0"/>
        </a:p>
        <a:p>
          <a:r>
            <a:rPr lang="cs-CZ" sz="1100" baseline="0"/>
            <a:t>Seniorům v HB nejvíce schází levné bydlení a  pomoc v domácnostech, dále zlevněná hromadná doprava. Ženám dále schází doprovázení.</a:t>
          </a:r>
        </a:p>
        <a:p>
          <a:endParaRPr lang="cs-CZ" sz="1100" baseline="0"/>
        </a:p>
        <a:p>
          <a:r>
            <a:rPr lang="cs-CZ" sz="1100" baseline="0"/>
            <a:t>pokud by si respondenti mohli vybrat tak by žili ve vlastní domácnosti s různou obdobou pomoci od rodiny, či sociálních pracovnic až po denní stacionář.</a:t>
          </a:r>
        </a:p>
        <a:p>
          <a:endParaRPr lang="cs-CZ" sz="1100" baseline="0"/>
        </a:p>
        <a:p>
          <a:endParaRPr lang="cs-CZ" sz="1100" baseline="0"/>
        </a:p>
        <a:p>
          <a:r>
            <a:rPr lang="cs-CZ" sz="1100" baseline="0"/>
            <a:t>ke zlepšení živote dle respondentů nejvíce  pomohou lepší autobusové linky, a dále více možností kultůrního vyžití  a kluby důchodců. Ženy pak uvítají upravené chodníky, pořádek a větší pocit bezpečí.  Což souvisí s jejich emocionálním nastavením.</a:t>
          </a:r>
        </a:p>
        <a:p>
          <a:endParaRPr lang="cs-CZ" sz="1100" baseline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-35278" y="11759"/>
    <xdr:ext cx="9289815" cy="610305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0.26962</cdr:x>
      <cdr:y>0.01349</cdr:y>
    </cdr:from>
    <cdr:to>
      <cdr:x>0.78101</cdr:x>
      <cdr:y>0.07129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04723" y="82314"/>
          <a:ext cx="4750740" cy="3527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2000" b="1"/>
            <a:t>Jaký ja Váš věk?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278" y="23519"/>
    <xdr:ext cx="9295482" cy="61051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0.09867</cdr:x>
      <cdr:y>0.00578</cdr:y>
    </cdr:from>
    <cdr:to>
      <cdr:x>0.91843</cdr:x>
      <cdr:y>0.06934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17222" y="35277"/>
          <a:ext cx="7620000" cy="388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2000" b="1"/>
            <a:t>O jakou službu byste měli zájem?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5482" cy="61051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0.17964</cdr:x>
      <cdr:y>0.0077</cdr:y>
    </cdr:from>
    <cdr:to>
      <cdr:x>0.79445</cdr:x>
      <cdr:y>0.06741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69816" y="47037"/>
          <a:ext cx="5715000" cy="3645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2000" b="1"/>
            <a:t>Co považujete za problém ve svém životě?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5482" cy="61051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0.11006</cdr:x>
      <cdr:y>0.0077</cdr:y>
    </cdr:from>
    <cdr:to>
      <cdr:x>0.92475</cdr:x>
      <cdr:y>0.07704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23056" y="47036"/>
          <a:ext cx="7572963" cy="4233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2000" b="1"/>
            <a:t>Jaké služby pro seniory dle Vás ve městě chybí?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5482" cy="610518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0.14928</cdr:x>
      <cdr:y>0.0077</cdr:y>
    </cdr:from>
    <cdr:to>
      <cdr:x>0.89313</cdr:x>
      <cdr:y>0.06934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87592" y="47037"/>
          <a:ext cx="6914445" cy="3762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2000" b="1"/>
            <a:t>Co by dle Vás nejvíce přispělo ke zlepšení života seniorů ?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104"/>
  <sheetViews>
    <sheetView workbookViewId="0">
      <pane xSplit="1" ySplit="2" topLeftCell="B87" activePane="bottomRight" state="frozen"/>
      <selection pane="topRight" activeCell="B1" sqref="B1"/>
      <selection pane="bottomLeft" activeCell="A3" sqref="A3"/>
      <selection pane="bottomRight" activeCell="A101" sqref="A101:B104"/>
    </sheetView>
  </sheetViews>
  <sheetFormatPr defaultRowHeight="15"/>
  <cols>
    <col min="1" max="1" width="57.140625" bestFit="1" customWidth="1"/>
    <col min="2" max="2" width="4.5703125" bestFit="1" customWidth="1"/>
    <col min="3" max="7" width="3.28515625" customWidth="1"/>
    <col min="8" max="13" width="5.5703125" bestFit="1" customWidth="1"/>
    <col min="14" max="15" width="3.28515625" customWidth="1"/>
    <col min="16" max="16" width="2.42578125" customWidth="1"/>
    <col min="17" max="50" width="1.85546875" customWidth="1"/>
  </cols>
  <sheetData>
    <row r="1" spans="1:50" ht="45">
      <c r="B1" s="8" t="s">
        <v>99</v>
      </c>
      <c r="C1" s="6" t="s">
        <v>75</v>
      </c>
      <c r="D1" s="6" t="s">
        <v>76</v>
      </c>
      <c r="E1" s="6" t="s">
        <v>77</v>
      </c>
      <c r="F1" s="6" t="s">
        <v>78</v>
      </c>
      <c r="G1" s="6" t="s">
        <v>79</v>
      </c>
      <c r="H1" s="6" t="s">
        <v>99</v>
      </c>
      <c r="I1" s="6" t="s">
        <v>75</v>
      </c>
      <c r="J1" s="6" t="s">
        <v>76</v>
      </c>
      <c r="K1" s="6" t="s">
        <v>77</v>
      </c>
      <c r="L1" s="6" t="s">
        <v>78</v>
      </c>
      <c r="M1" s="6" t="s">
        <v>79</v>
      </c>
    </row>
    <row r="2" spans="1:50">
      <c r="B2">
        <v>34</v>
      </c>
      <c r="C2">
        <f>$B89</f>
        <v>11</v>
      </c>
      <c r="D2">
        <f>$B90</f>
        <v>23</v>
      </c>
      <c r="E2">
        <f>$B91</f>
        <v>16</v>
      </c>
      <c r="F2">
        <f>$B92</f>
        <v>13</v>
      </c>
      <c r="G2">
        <f>$B93</f>
        <v>5</v>
      </c>
      <c r="H2" s="7">
        <f>1/B2</f>
        <v>2.9411764705882353E-2</v>
      </c>
      <c r="I2" s="7">
        <f t="shared" ref="I2:M2" si="0">1/C2</f>
        <v>9.0909090909090912E-2</v>
      </c>
      <c r="J2" s="7">
        <f t="shared" si="0"/>
        <v>4.3478260869565216E-2</v>
      </c>
      <c r="K2" s="7">
        <f t="shared" si="0"/>
        <v>6.25E-2</v>
      </c>
      <c r="L2" s="7">
        <f t="shared" si="0"/>
        <v>7.6923076923076927E-2</v>
      </c>
      <c r="M2" s="7">
        <f t="shared" si="0"/>
        <v>0.2</v>
      </c>
    </row>
    <row r="3" spans="1:50">
      <c r="A3" s="9" t="s">
        <v>0</v>
      </c>
    </row>
    <row r="4" spans="1:50">
      <c r="A4" s="1" t="s">
        <v>1</v>
      </c>
      <c r="B4" s="1">
        <f>COUNT(Q4:AX4)</f>
        <v>0</v>
      </c>
      <c r="C4">
        <f>COUNTIFS($Q4:$AX4,1,$Q$89:$AX$89,1)</f>
        <v>0</v>
      </c>
      <c r="D4">
        <f>COUNTIFS($Q4:$AX4,1,$Q$90:$AX$90,1)</f>
        <v>0</v>
      </c>
      <c r="E4">
        <f>COUNTIFS($Q4:$AX4,1,$Q$91:$AX$91,1)</f>
        <v>0</v>
      </c>
      <c r="F4">
        <f>COUNTIFS($Q4:$AX4,1,$Q$92:$AX$92,1)</f>
        <v>0</v>
      </c>
      <c r="G4">
        <f>COUNTIFS($Q4:$AX4,1,$Q$93:$AX$93,1)</f>
        <v>0</v>
      </c>
      <c r="H4" s="7">
        <f>B4/B$2</f>
        <v>0</v>
      </c>
      <c r="I4" s="7">
        <f t="shared" ref="I4:M4" si="1">C4/C$2</f>
        <v>0</v>
      </c>
      <c r="J4" s="7">
        <f t="shared" si="1"/>
        <v>0</v>
      </c>
      <c r="K4" s="7">
        <f t="shared" si="1"/>
        <v>0</v>
      </c>
      <c r="L4" s="7">
        <f t="shared" si="1"/>
        <v>0</v>
      </c>
      <c r="M4" s="7">
        <f t="shared" si="1"/>
        <v>0</v>
      </c>
      <c r="N4" s="1"/>
      <c r="O4" s="1"/>
      <c r="P4" s="1"/>
    </row>
    <row r="5" spans="1:50">
      <c r="A5" s="2" t="s">
        <v>3</v>
      </c>
      <c r="B5" s="1">
        <f>COUNT(Q5:AX5)</f>
        <v>0</v>
      </c>
      <c r="C5">
        <f t="shared" ref="C5:C6" si="2">COUNTIFS($Q5:$AX5,1,$Q$89:$AX$89,1)</f>
        <v>0</v>
      </c>
      <c r="D5">
        <f t="shared" ref="D5:D6" si="3">COUNTIFS($Q5:$AX5,1,$Q$90:$AX$90,1)</f>
        <v>0</v>
      </c>
      <c r="E5">
        <f t="shared" ref="E5:E6" si="4">COUNTIFS($Q5:$AX5,1,$Q$91:$AX$91,1)</f>
        <v>0</v>
      </c>
      <c r="F5">
        <f t="shared" ref="F5:F6" si="5">COUNTIFS($Q5:$AX5,1,$Q$92:$AX$92,1)</f>
        <v>0</v>
      </c>
      <c r="G5">
        <f t="shared" ref="G5:G6" si="6">COUNTIFS($Q5:$AX5,1,$Q$93:$AX$93,1)</f>
        <v>0</v>
      </c>
      <c r="H5" s="7">
        <f>B5/B$2</f>
        <v>0</v>
      </c>
      <c r="I5" s="7">
        <f t="shared" ref="I5:I6" si="7">C5/C$2</f>
        <v>0</v>
      </c>
      <c r="J5" s="7">
        <f t="shared" ref="J5:J6" si="8">D5/D$2</f>
        <v>0</v>
      </c>
      <c r="K5" s="7">
        <f t="shared" ref="K5:K6" si="9">E5/E$2</f>
        <v>0</v>
      </c>
      <c r="L5" s="7">
        <f t="shared" ref="L5:L6" si="10">F5/F$2</f>
        <v>0</v>
      </c>
      <c r="M5" s="7">
        <f t="shared" ref="M5:M6" si="11">G5/G$2</f>
        <v>0</v>
      </c>
      <c r="N5" s="2"/>
      <c r="O5" s="2"/>
      <c r="P5" s="2"/>
    </row>
    <row r="6" spans="1:50">
      <c r="A6" s="1" t="s">
        <v>2</v>
      </c>
      <c r="B6" s="1">
        <f>COUNT(Q6:AX6)</f>
        <v>34</v>
      </c>
      <c r="C6">
        <f t="shared" si="2"/>
        <v>11</v>
      </c>
      <c r="D6">
        <f t="shared" si="3"/>
        <v>23</v>
      </c>
      <c r="E6">
        <f t="shared" si="4"/>
        <v>16</v>
      </c>
      <c r="F6">
        <f t="shared" si="5"/>
        <v>13</v>
      </c>
      <c r="G6">
        <f t="shared" si="6"/>
        <v>5</v>
      </c>
      <c r="H6" s="7">
        <f>B6/B$2</f>
        <v>1</v>
      </c>
      <c r="I6" s="7">
        <f t="shared" si="7"/>
        <v>1</v>
      </c>
      <c r="J6" s="7">
        <f t="shared" si="8"/>
        <v>1</v>
      </c>
      <c r="K6" s="7">
        <f t="shared" si="9"/>
        <v>1</v>
      </c>
      <c r="L6" s="7">
        <f t="shared" si="10"/>
        <v>1</v>
      </c>
      <c r="M6" s="7">
        <f t="shared" si="11"/>
        <v>1</v>
      </c>
      <c r="N6" s="1"/>
      <c r="O6" s="1"/>
      <c r="P6" s="1"/>
      <c r="Q6">
        <v>1</v>
      </c>
      <c r="R6">
        <v>1</v>
      </c>
      <c r="S6">
        <v>1</v>
      </c>
      <c r="T6">
        <v>1</v>
      </c>
      <c r="U6">
        <v>1</v>
      </c>
      <c r="V6">
        <v>1</v>
      </c>
      <c r="W6">
        <v>1</v>
      </c>
      <c r="X6">
        <v>1</v>
      </c>
      <c r="Y6">
        <v>1</v>
      </c>
      <c r="Z6">
        <v>1</v>
      </c>
      <c r="AA6">
        <v>1</v>
      </c>
      <c r="AB6">
        <v>1</v>
      </c>
      <c r="AC6">
        <v>1</v>
      </c>
      <c r="AD6">
        <v>1</v>
      </c>
      <c r="AE6">
        <v>1</v>
      </c>
      <c r="AF6">
        <v>1</v>
      </c>
      <c r="AG6">
        <v>1</v>
      </c>
      <c r="AH6">
        <v>1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  <c r="AS6">
        <v>1</v>
      </c>
      <c r="AT6">
        <v>1</v>
      </c>
      <c r="AU6">
        <v>1</v>
      </c>
      <c r="AV6">
        <v>1</v>
      </c>
      <c r="AW6">
        <v>1</v>
      </c>
      <c r="AX6">
        <v>1</v>
      </c>
    </row>
    <row r="7" spans="1:50">
      <c r="A7" s="10" t="s">
        <v>82</v>
      </c>
      <c r="B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50">
      <c r="A8" s="2" t="s">
        <v>4</v>
      </c>
      <c r="B8" s="1">
        <f>COUNT(Q8:AX8)</f>
        <v>3</v>
      </c>
      <c r="C8">
        <f t="shared" ref="C8:C15" si="12">COUNTIFS($Q8:$AX8,1,$Q$89:$AX$89,1)</f>
        <v>1</v>
      </c>
      <c r="D8">
        <f t="shared" ref="D8:D15" si="13">COUNTIFS($Q8:$AX8,1,$Q$90:$AX$90,1)</f>
        <v>2</v>
      </c>
      <c r="E8">
        <f t="shared" ref="E8:E15" si="14">COUNTIFS($Q8:$AX8,1,$Q$91:$AX$91,1)</f>
        <v>2</v>
      </c>
      <c r="F8">
        <f t="shared" ref="F8:F15" si="15">COUNTIFS($Q8:$AX8,1,$Q$92:$AX$92,1)</f>
        <v>1</v>
      </c>
      <c r="G8">
        <f t="shared" ref="G8:G15" si="16">COUNTIFS($Q8:$AX8,1,$Q$93:$AX$93,1)</f>
        <v>0</v>
      </c>
      <c r="H8" s="7">
        <f t="shared" ref="H8:H15" si="17">B8/B$2</f>
        <v>8.8235294117647065E-2</v>
      </c>
      <c r="I8" s="7">
        <f t="shared" ref="I8:I15" si="18">C8/C$2</f>
        <v>9.0909090909090912E-2</v>
      </c>
      <c r="J8" s="7">
        <f t="shared" ref="J8:J15" si="19">D8/D$2</f>
        <v>8.6956521739130432E-2</v>
      </c>
      <c r="K8" s="7">
        <f t="shared" ref="K8:K15" si="20">E8/E$2</f>
        <v>0.125</v>
      </c>
      <c r="L8" s="7">
        <f t="shared" ref="L8:L15" si="21">F8/F$2</f>
        <v>7.6923076923076927E-2</v>
      </c>
      <c r="M8" s="7">
        <f t="shared" ref="M8:M15" si="22">G8/G$2</f>
        <v>0</v>
      </c>
      <c r="N8" s="2"/>
      <c r="O8" s="2"/>
      <c r="P8" s="2"/>
      <c r="W8">
        <v>1</v>
      </c>
      <c r="AO8">
        <v>1</v>
      </c>
      <c r="AP8">
        <v>1</v>
      </c>
    </row>
    <row r="9" spans="1:50">
      <c r="A9" s="2" t="s">
        <v>5</v>
      </c>
      <c r="B9" s="1">
        <f t="shared" ref="B9:B43" si="23">COUNT(Q9:AX9)</f>
        <v>6</v>
      </c>
      <c r="C9">
        <f t="shared" si="12"/>
        <v>2</v>
      </c>
      <c r="D9">
        <f t="shared" si="13"/>
        <v>4</v>
      </c>
      <c r="E9">
        <f t="shared" si="14"/>
        <v>2</v>
      </c>
      <c r="F9">
        <f t="shared" si="15"/>
        <v>3</v>
      </c>
      <c r="G9">
        <f t="shared" si="16"/>
        <v>1</v>
      </c>
      <c r="H9" s="7">
        <f t="shared" si="17"/>
        <v>0.17647058823529413</v>
      </c>
      <c r="I9" s="7">
        <f t="shared" si="18"/>
        <v>0.18181818181818182</v>
      </c>
      <c r="J9" s="7">
        <f t="shared" si="19"/>
        <v>0.17391304347826086</v>
      </c>
      <c r="K9" s="7">
        <f t="shared" si="20"/>
        <v>0.125</v>
      </c>
      <c r="L9" s="7">
        <f t="shared" si="21"/>
        <v>0.23076923076923078</v>
      </c>
      <c r="M9" s="7">
        <f t="shared" si="22"/>
        <v>0.2</v>
      </c>
      <c r="N9" s="2"/>
      <c r="O9" s="2"/>
      <c r="P9" s="2"/>
      <c r="AC9">
        <v>1</v>
      </c>
      <c r="AD9">
        <v>1</v>
      </c>
      <c r="AL9">
        <v>1</v>
      </c>
      <c r="AR9">
        <v>1</v>
      </c>
      <c r="AS9">
        <v>1</v>
      </c>
      <c r="AV9">
        <v>1</v>
      </c>
    </row>
    <row r="10" spans="1:50">
      <c r="A10" s="2" t="s">
        <v>86</v>
      </c>
      <c r="B10" s="1">
        <f t="shared" si="23"/>
        <v>17</v>
      </c>
      <c r="C10">
        <f t="shared" si="12"/>
        <v>5</v>
      </c>
      <c r="D10">
        <f t="shared" si="13"/>
        <v>12</v>
      </c>
      <c r="E10">
        <f t="shared" si="14"/>
        <v>7</v>
      </c>
      <c r="F10">
        <f t="shared" si="15"/>
        <v>7</v>
      </c>
      <c r="G10">
        <f t="shared" si="16"/>
        <v>3</v>
      </c>
      <c r="H10" s="7">
        <f t="shared" si="17"/>
        <v>0.5</v>
      </c>
      <c r="I10" s="7">
        <f t="shared" si="18"/>
        <v>0.45454545454545453</v>
      </c>
      <c r="J10" s="7">
        <f t="shared" si="19"/>
        <v>0.52173913043478259</v>
      </c>
      <c r="K10" s="7">
        <f t="shared" si="20"/>
        <v>0.4375</v>
      </c>
      <c r="L10" s="7">
        <f t="shared" si="21"/>
        <v>0.53846153846153844</v>
      </c>
      <c r="M10" s="7">
        <f t="shared" si="22"/>
        <v>0.6</v>
      </c>
      <c r="N10" s="2"/>
      <c r="O10" s="2"/>
      <c r="P10" s="2"/>
      <c r="Q10">
        <v>1</v>
      </c>
      <c r="T10">
        <v>1</v>
      </c>
      <c r="U10">
        <v>1</v>
      </c>
      <c r="X10">
        <v>1</v>
      </c>
      <c r="Y10">
        <v>1</v>
      </c>
      <c r="Z10">
        <v>1</v>
      </c>
      <c r="AD10">
        <v>1</v>
      </c>
      <c r="AE10">
        <v>1</v>
      </c>
      <c r="AF10">
        <v>1</v>
      </c>
      <c r="AI10">
        <v>1</v>
      </c>
      <c r="AK10">
        <v>1</v>
      </c>
      <c r="AP10">
        <v>1</v>
      </c>
      <c r="AQ10">
        <v>1</v>
      </c>
      <c r="AR10">
        <v>1</v>
      </c>
      <c r="AS10">
        <v>1</v>
      </c>
      <c r="AT10">
        <v>1</v>
      </c>
      <c r="AV10">
        <v>1</v>
      </c>
    </row>
    <row r="11" spans="1:50">
      <c r="A11" s="2" t="s">
        <v>7</v>
      </c>
      <c r="B11" s="1">
        <f t="shared" si="23"/>
        <v>6</v>
      </c>
      <c r="C11">
        <f t="shared" si="12"/>
        <v>1</v>
      </c>
      <c r="D11">
        <f t="shared" si="13"/>
        <v>5</v>
      </c>
      <c r="E11">
        <f t="shared" si="14"/>
        <v>3</v>
      </c>
      <c r="F11">
        <f t="shared" si="15"/>
        <v>3</v>
      </c>
      <c r="G11">
        <f t="shared" si="16"/>
        <v>0</v>
      </c>
      <c r="H11" s="7">
        <f t="shared" si="17"/>
        <v>0.17647058823529413</v>
      </c>
      <c r="I11" s="7">
        <f t="shared" si="18"/>
        <v>9.0909090909090912E-2</v>
      </c>
      <c r="J11" s="7">
        <f t="shared" si="19"/>
        <v>0.21739130434782608</v>
      </c>
      <c r="K11" s="7">
        <f t="shared" si="20"/>
        <v>0.1875</v>
      </c>
      <c r="L11" s="7">
        <f t="shared" si="21"/>
        <v>0.23076923076923078</v>
      </c>
      <c r="M11" s="7">
        <f t="shared" si="22"/>
        <v>0</v>
      </c>
      <c r="N11" s="2"/>
      <c r="O11" s="2"/>
      <c r="P11" s="2"/>
      <c r="AF11">
        <v>1</v>
      </c>
      <c r="AG11">
        <v>1</v>
      </c>
      <c r="AH11">
        <v>1</v>
      </c>
      <c r="AO11">
        <v>1</v>
      </c>
      <c r="AQ11">
        <v>1</v>
      </c>
      <c r="AR11">
        <v>1</v>
      </c>
    </row>
    <row r="12" spans="1:50">
      <c r="A12" s="2" t="s">
        <v>8</v>
      </c>
      <c r="B12" s="1">
        <f t="shared" si="23"/>
        <v>5</v>
      </c>
      <c r="C12">
        <f t="shared" si="12"/>
        <v>3</v>
      </c>
      <c r="D12">
        <f t="shared" si="13"/>
        <v>2</v>
      </c>
      <c r="E12">
        <f t="shared" si="14"/>
        <v>3</v>
      </c>
      <c r="F12">
        <f t="shared" si="15"/>
        <v>1</v>
      </c>
      <c r="G12">
        <f t="shared" si="16"/>
        <v>1</v>
      </c>
      <c r="H12" s="7">
        <f t="shared" si="17"/>
        <v>0.14705882352941177</v>
      </c>
      <c r="I12" s="7">
        <f t="shared" si="18"/>
        <v>0.27272727272727271</v>
      </c>
      <c r="J12" s="7">
        <f t="shared" si="19"/>
        <v>8.6956521739130432E-2</v>
      </c>
      <c r="K12" s="7">
        <f t="shared" si="20"/>
        <v>0.1875</v>
      </c>
      <c r="L12" s="7">
        <f t="shared" si="21"/>
        <v>7.6923076923076927E-2</v>
      </c>
      <c r="M12" s="7">
        <f t="shared" si="22"/>
        <v>0.2</v>
      </c>
      <c r="N12" s="2"/>
      <c r="O12" s="2"/>
      <c r="P12" s="2"/>
      <c r="W12">
        <v>1</v>
      </c>
      <c r="AC12">
        <v>1</v>
      </c>
      <c r="AJ12">
        <v>1</v>
      </c>
      <c r="AU12">
        <v>1</v>
      </c>
      <c r="AW12">
        <v>1</v>
      </c>
    </row>
    <row r="13" spans="1:50">
      <c r="A13" s="2" t="s">
        <v>9</v>
      </c>
      <c r="B13" s="1">
        <f t="shared" si="23"/>
        <v>1</v>
      </c>
      <c r="C13">
        <f t="shared" si="12"/>
        <v>1</v>
      </c>
      <c r="D13">
        <f t="shared" si="13"/>
        <v>0</v>
      </c>
      <c r="E13">
        <f t="shared" si="14"/>
        <v>0</v>
      </c>
      <c r="F13">
        <f t="shared" si="15"/>
        <v>1</v>
      </c>
      <c r="G13">
        <f t="shared" si="16"/>
        <v>0</v>
      </c>
      <c r="H13" s="7">
        <f t="shared" si="17"/>
        <v>2.9411764705882353E-2</v>
      </c>
      <c r="I13" s="7">
        <f t="shared" si="18"/>
        <v>9.0909090909090912E-2</v>
      </c>
      <c r="J13" s="7">
        <f t="shared" si="19"/>
        <v>0</v>
      </c>
      <c r="K13" s="7">
        <f t="shared" si="20"/>
        <v>0</v>
      </c>
      <c r="L13" s="7">
        <f t="shared" si="21"/>
        <v>7.6923076923076927E-2</v>
      </c>
      <c r="M13" s="7">
        <f t="shared" si="22"/>
        <v>0</v>
      </c>
      <c r="N13" s="2"/>
      <c r="O13" s="2"/>
      <c r="P13" s="2"/>
      <c r="AM13">
        <v>1</v>
      </c>
    </row>
    <row r="14" spans="1:50">
      <c r="A14" s="2" t="s">
        <v>10</v>
      </c>
      <c r="B14" s="1">
        <f t="shared" si="23"/>
        <v>5</v>
      </c>
      <c r="C14">
        <f t="shared" si="12"/>
        <v>2</v>
      </c>
      <c r="D14">
        <f t="shared" si="13"/>
        <v>3</v>
      </c>
      <c r="E14">
        <f t="shared" si="14"/>
        <v>3</v>
      </c>
      <c r="F14">
        <f t="shared" si="15"/>
        <v>2</v>
      </c>
      <c r="G14">
        <f t="shared" si="16"/>
        <v>0</v>
      </c>
      <c r="H14" s="7">
        <f t="shared" si="17"/>
        <v>0.14705882352941177</v>
      </c>
      <c r="I14" s="7">
        <f t="shared" si="18"/>
        <v>0.18181818181818182</v>
      </c>
      <c r="J14" s="7">
        <f t="shared" si="19"/>
        <v>0.13043478260869565</v>
      </c>
      <c r="K14" s="7">
        <f t="shared" si="20"/>
        <v>0.1875</v>
      </c>
      <c r="L14" s="7">
        <f t="shared" si="21"/>
        <v>0.15384615384615385</v>
      </c>
      <c r="M14" s="7">
        <f t="shared" si="22"/>
        <v>0</v>
      </c>
      <c r="N14" s="2"/>
      <c r="O14" s="2"/>
      <c r="P14" s="2"/>
      <c r="S14">
        <v>1</v>
      </c>
      <c r="V14">
        <v>1</v>
      </c>
      <c r="AA14">
        <v>1</v>
      </c>
      <c r="AN14">
        <v>1</v>
      </c>
      <c r="AX14">
        <v>1</v>
      </c>
    </row>
    <row r="15" spans="1:50">
      <c r="A15" s="1" t="s">
        <v>6</v>
      </c>
      <c r="B15" s="1">
        <f t="shared" si="23"/>
        <v>1</v>
      </c>
      <c r="C15">
        <f t="shared" si="12"/>
        <v>0</v>
      </c>
      <c r="D15">
        <f t="shared" si="13"/>
        <v>1</v>
      </c>
      <c r="E15">
        <f t="shared" si="14"/>
        <v>0</v>
      </c>
      <c r="F15">
        <f t="shared" si="15"/>
        <v>1</v>
      </c>
      <c r="G15">
        <f t="shared" si="16"/>
        <v>0</v>
      </c>
      <c r="H15" s="7">
        <f t="shared" si="17"/>
        <v>2.9411764705882353E-2</v>
      </c>
      <c r="I15" s="7">
        <f t="shared" si="18"/>
        <v>0</v>
      </c>
      <c r="J15" s="7">
        <f t="shared" si="19"/>
        <v>4.3478260869565216E-2</v>
      </c>
      <c r="K15" s="7">
        <f t="shared" si="20"/>
        <v>0</v>
      </c>
      <c r="L15" s="7">
        <f t="shared" si="21"/>
        <v>7.6923076923076927E-2</v>
      </c>
      <c r="M15" s="7">
        <f t="shared" si="22"/>
        <v>0</v>
      </c>
      <c r="N15" s="1"/>
      <c r="O15" s="1"/>
      <c r="P15" s="1"/>
      <c r="R15">
        <v>1</v>
      </c>
      <c r="AB15" t="s">
        <v>93</v>
      </c>
    </row>
    <row r="16" spans="1:50">
      <c r="A16" s="10" t="s">
        <v>81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50">
      <c r="A17" s="2" t="s">
        <v>11</v>
      </c>
      <c r="B17" s="1">
        <f t="shared" si="23"/>
        <v>13</v>
      </c>
      <c r="C17">
        <f t="shared" ref="C17:C22" si="24">COUNTIFS($Q17:$AX17,1,$Q$89:$AX$89,1)</f>
        <v>2</v>
      </c>
      <c r="D17">
        <f t="shared" ref="D17:D22" si="25">COUNTIFS($Q17:$AX17,1,$Q$90:$AX$90,1)</f>
        <v>11</v>
      </c>
      <c r="E17">
        <f t="shared" ref="E17:E22" si="26">COUNTIFS($Q17:$AX17,1,$Q$91:$AX$91,1)</f>
        <v>5</v>
      </c>
      <c r="F17">
        <f t="shared" ref="F17:F22" si="27">COUNTIFS($Q17:$AX17,1,$Q$92:$AX$92,1)</f>
        <v>6</v>
      </c>
      <c r="G17">
        <f t="shared" ref="G17:G22" si="28">COUNTIFS($Q17:$AX17,1,$Q$93:$AX$93,1)</f>
        <v>2</v>
      </c>
      <c r="H17" s="7">
        <f t="shared" ref="H17:H22" si="29">B17/B$2</f>
        <v>0.38235294117647056</v>
      </c>
      <c r="I17" s="7">
        <f t="shared" ref="I17:I22" si="30">C17/C$2</f>
        <v>0.18181818181818182</v>
      </c>
      <c r="J17" s="7">
        <f t="shared" ref="J17:J22" si="31">D17/D$2</f>
        <v>0.47826086956521741</v>
      </c>
      <c r="K17" s="7">
        <f t="shared" ref="K17:K22" si="32">E17/E$2</f>
        <v>0.3125</v>
      </c>
      <c r="L17" s="7">
        <f t="shared" ref="L17:L22" si="33">F17/F$2</f>
        <v>0.46153846153846156</v>
      </c>
      <c r="M17" s="7">
        <f t="shared" ref="M17:M22" si="34">G17/G$2</f>
        <v>0.4</v>
      </c>
      <c r="N17" s="2"/>
      <c r="O17" s="2"/>
      <c r="P17" s="2"/>
      <c r="Q17">
        <v>1</v>
      </c>
      <c r="Y17">
        <v>1</v>
      </c>
      <c r="Z17">
        <v>1</v>
      </c>
      <c r="AF17">
        <v>1</v>
      </c>
      <c r="AG17">
        <v>1</v>
      </c>
      <c r="AH17">
        <v>1</v>
      </c>
      <c r="AJ17">
        <v>1</v>
      </c>
      <c r="AO17">
        <v>1</v>
      </c>
      <c r="AP17">
        <v>1</v>
      </c>
      <c r="AQ17">
        <v>1</v>
      </c>
      <c r="AS17">
        <v>1</v>
      </c>
      <c r="AT17">
        <v>1</v>
      </c>
      <c r="AV17">
        <v>1</v>
      </c>
    </row>
    <row r="18" spans="1:50">
      <c r="A18" s="2" t="s">
        <v>12</v>
      </c>
      <c r="B18" s="1">
        <f t="shared" si="23"/>
        <v>18</v>
      </c>
      <c r="C18">
        <f t="shared" si="24"/>
        <v>6</v>
      </c>
      <c r="D18">
        <f t="shared" si="25"/>
        <v>12</v>
      </c>
      <c r="E18">
        <f t="shared" si="26"/>
        <v>8</v>
      </c>
      <c r="F18">
        <f t="shared" si="27"/>
        <v>9</v>
      </c>
      <c r="G18">
        <f t="shared" si="28"/>
        <v>1</v>
      </c>
      <c r="H18" s="7">
        <f t="shared" si="29"/>
        <v>0.52941176470588236</v>
      </c>
      <c r="I18" s="7">
        <f t="shared" si="30"/>
        <v>0.54545454545454541</v>
      </c>
      <c r="J18" s="7">
        <f t="shared" si="31"/>
        <v>0.52173913043478259</v>
      </c>
      <c r="K18" s="7">
        <f t="shared" si="32"/>
        <v>0.5</v>
      </c>
      <c r="L18" s="7">
        <f t="shared" si="33"/>
        <v>0.69230769230769229</v>
      </c>
      <c r="M18" s="7">
        <f t="shared" si="34"/>
        <v>0.2</v>
      </c>
      <c r="N18" s="2"/>
      <c r="O18" s="2"/>
      <c r="P18" s="2"/>
      <c r="S18">
        <v>1</v>
      </c>
      <c r="V18">
        <v>1</v>
      </c>
      <c r="W18">
        <v>1</v>
      </c>
      <c r="AC18">
        <v>1</v>
      </c>
      <c r="AD18">
        <v>1</v>
      </c>
      <c r="AE18">
        <v>1</v>
      </c>
      <c r="AF18">
        <v>1</v>
      </c>
      <c r="AK18">
        <v>1</v>
      </c>
      <c r="AO18">
        <v>1</v>
      </c>
      <c r="AP18">
        <v>1</v>
      </c>
      <c r="AQ18">
        <v>1</v>
      </c>
      <c r="AR18">
        <v>1</v>
      </c>
      <c r="AS18">
        <v>1</v>
      </c>
      <c r="AT18">
        <v>1</v>
      </c>
      <c r="AU18">
        <v>1</v>
      </c>
      <c r="AV18">
        <v>1</v>
      </c>
      <c r="AW18">
        <v>1</v>
      </c>
      <c r="AX18">
        <v>1</v>
      </c>
    </row>
    <row r="19" spans="1:50">
      <c r="A19" s="2" t="s">
        <v>13</v>
      </c>
      <c r="B19" s="1">
        <f t="shared" si="23"/>
        <v>3</v>
      </c>
      <c r="C19">
        <f t="shared" si="24"/>
        <v>1</v>
      </c>
      <c r="D19">
        <f t="shared" si="25"/>
        <v>2</v>
      </c>
      <c r="E19">
        <f t="shared" si="26"/>
        <v>3</v>
      </c>
      <c r="F19">
        <f t="shared" si="27"/>
        <v>0</v>
      </c>
      <c r="G19">
        <f t="shared" si="28"/>
        <v>0</v>
      </c>
      <c r="H19" s="7">
        <f t="shared" si="29"/>
        <v>8.8235294117647065E-2</v>
      </c>
      <c r="I19" s="7">
        <f t="shared" si="30"/>
        <v>9.0909090909090912E-2</v>
      </c>
      <c r="J19" s="7">
        <f t="shared" si="31"/>
        <v>8.6956521739130432E-2</v>
      </c>
      <c r="K19" s="7">
        <f t="shared" si="32"/>
        <v>0.1875</v>
      </c>
      <c r="L19" s="7">
        <f t="shared" si="33"/>
        <v>0</v>
      </c>
      <c r="M19" s="7">
        <f t="shared" si="34"/>
        <v>0</v>
      </c>
      <c r="N19" s="2"/>
      <c r="O19" s="2"/>
      <c r="P19" s="2"/>
      <c r="AA19">
        <v>1</v>
      </c>
      <c r="AD19">
        <v>1</v>
      </c>
      <c r="AF19">
        <v>1</v>
      </c>
    </row>
    <row r="20" spans="1:50">
      <c r="A20" s="2" t="s">
        <v>14</v>
      </c>
      <c r="B20" s="1">
        <f t="shared" si="23"/>
        <v>6</v>
      </c>
      <c r="C20">
        <f t="shared" si="24"/>
        <v>2</v>
      </c>
      <c r="D20">
        <f t="shared" si="25"/>
        <v>4</v>
      </c>
      <c r="E20">
        <f t="shared" si="26"/>
        <v>3</v>
      </c>
      <c r="F20">
        <f t="shared" si="27"/>
        <v>1</v>
      </c>
      <c r="G20">
        <f t="shared" si="28"/>
        <v>2</v>
      </c>
      <c r="H20" s="7">
        <f t="shared" si="29"/>
        <v>0.17647058823529413</v>
      </c>
      <c r="I20" s="7">
        <f t="shared" si="30"/>
        <v>0.18181818181818182</v>
      </c>
      <c r="J20" s="7">
        <f t="shared" si="31"/>
        <v>0.17391304347826086</v>
      </c>
      <c r="K20" s="7">
        <f t="shared" si="32"/>
        <v>0.1875</v>
      </c>
      <c r="L20" s="7">
        <f t="shared" si="33"/>
        <v>7.6923076923076927E-2</v>
      </c>
      <c r="M20" s="7">
        <f t="shared" si="34"/>
        <v>0.4</v>
      </c>
      <c r="N20" s="2"/>
      <c r="O20" s="2"/>
      <c r="P20" s="2"/>
      <c r="T20">
        <v>1</v>
      </c>
      <c r="U20">
        <v>1</v>
      </c>
      <c r="X20">
        <v>1</v>
      </c>
      <c r="AH20">
        <v>1</v>
      </c>
      <c r="AI20">
        <v>1</v>
      </c>
      <c r="AL20">
        <v>1</v>
      </c>
    </row>
    <row r="21" spans="1:50">
      <c r="A21" s="2" t="s">
        <v>98</v>
      </c>
      <c r="B21" s="1">
        <f t="shared" si="23"/>
        <v>18</v>
      </c>
      <c r="C21">
        <f t="shared" si="24"/>
        <v>6</v>
      </c>
      <c r="D21">
        <f t="shared" si="25"/>
        <v>12</v>
      </c>
      <c r="E21">
        <f t="shared" si="26"/>
        <v>6</v>
      </c>
      <c r="F21">
        <f t="shared" si="27"/>
        <v>11</v>
      </c>
      <c r="G21">
        <f t="shared" si="28"/>
        <v>1</v>
      </c>
      <c r="H21" s="7">
        <f t="shared" si="29"/>
        <v>0.52941176470588236</v>
      </c>
      <c r="I21" s="7">
        <f t="shared" si="30"/>
        <v>0.54545454545454541</v>
      </c>
      <c r="J21" s="7">
        <f t="shared" si="31"/>
        <v>0.52173913043478259</v>
      </c>
      <c r="K21" s="7">
        <f t="shared" si="32"/>
        <v>0.375</v>
      </c>
      <c r="L21" s="7">
        <f t="shared" si="33"/>
        <v>0.84615384615384615</v>
      </c>
      <c r="M21" s="7">
        <f t="shared" si="34"/>
        <v>0.2</v>
      </c>
      <c r="N21" s="2"/>
      <c r="O21" s="2"/>
      <c r="P21" s="2"/>
      <c r="Q21">
        <v>1</v>
      </c>
      <c r="R21">
        <v>1</v>
      </c>
      <c r="V21">
        <v>1</v>
      </c>
      <c r="Z21">
        <v>1</v>
      </c>
      <c r="AD21">
        <v>1</v>
      </c>
      <c r="AJ21">
        <v>1</v>
      </c>
      <c r="AM21">
        <v>1</v>
      </c>
      <c r="AN21">
        <v>1</v>
      </c>
      <c r="AO21">
        <v>1</v>
      </c>
      <c r="AP21">
        <v>1</v>
      </c>
      <c r="AQ21">
        <v>1</v>
      </c>
      <c r="AR21">
        <v>1</v>
      </c>
      <c r="AS21">
        <v>1</v>
      </c>
      <c r="AT21">
        <v>1</v>
      </c>
      <c r="AU21">
        <v>1</v>
      </c>
      <c r="AV21">
        <v>1</v>
      </c>
      <c r="AW21">
        <v>1</v>
      </c>
      <c r="AX21">
        <v>1</v>
      </c>
    </row>
    <row r="22" spans="1:50">
      <c r="A22" s="2" t="s">
        <v>15</v>
      </c>
      <c r="B22" s="1">
        <f t="shared" si="23"/>
        <v>0</v>
      </c>
      <c r="C22">
        <f t="shared" si="24"/>
        <v>0</v>
      </c>
      <c r="D22">
        <f t="shared" si="25"/>
        <v>0</v>
      </c>
      <c r="E22">
        <f t="shared" si="26"/>
        <v>0</v>
      </c>
      <c r="F22">
        <f t="shared" si="27"/>
        <v>0</v>
      </c>
      <c r="G22">
        <f t="shared" si="28"/>
        <v>0</v>
      </c>
      <c r="H22" s="7">
        <f t="shared" si="29"/>
        <v>0</v>
      </c>
      <c r="I22" s="7">
        <f t="shared" si="30"/>
        <v>0</v>
      </c>
      <c r="J22" s="7">
        <f t="shared" si="31"/>
        <v>0</v>
      </c>
      <c r="K22" s="7">
        <f t="shared" si="32"/>
        <v>0</v>
      </c>
      <c r="L22" s="7">
        <f t="shared" si="33"/>
        <v>0</v>
      </c>
      <c r="M22" s="7">
        <f t="shared" si="34"/>
        <v>0</v>
      </c>
      <c r="N22" s="2"/>
      <c r="O22" s="2"/>
      <c r="P22" s="2"/>
      <c r="Q22" t="s">
        <v>87</v>
      </c>
      <c r="R22" t="s">
        <v>87</v>
      </c>
      <c r="V22" t="s">
        <v>87</v>
      </c>
      <c r="Z22" t="s">
        <v>87</v>
      </c>
      <c r="AD22" t="s">
        <v>87</v>
      </c>
      <c r="AJ22" t="s">
        <v>87</v>
      </c>
      <c r="AM22" t="s">
        <v>87</v>
      </c>
      <c r="AN22" t="s">
        <v>87</v>
      </c>
      <c r="AO22" t="s">
        <v>87</v>
      </c>
      <c r="AP22" t="s">
        <v>87</v>
      </c>
      <c r="AQ22" t="s">
        <v>87</v>
      </c>
      <c r="AR22" t="s">
        <v>87</v>
      </c>
      <c r="AS22" t="s">
        <v>87</v>
      </c>
      <c r="AT22" t="s">
        <v>87</v>
      </c>
      <c r="AU22" t="s">
        <v>87</v>
      </c>
      <c r="AV22" t="s">
        <v>87</v>
      </c>
      <c r="AW22" t="s">
        <v>87</v>
      </c>
      <c r="AX22" t="s">
        <v>87</v>
      </c>
    </row>
    <row r="23" spans="1:50">
      <c r="A23" s="11" t="s">
        <v>83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50">
      <c r="A24" s="2" t="s">
        <v>16</v>
      </c>
      <c r="B24" s="1">
        <f t="shared" si="23"/>
        <v>15</v>
      </c>
      <c r="C24">
        <f t="shared" ref="C24:C35" si="35">COUNTIFS($Q24:$AX24,1,$Q$89:$AX$89,1)</f>
        <v>4</v>
      </c>
      <c r="D24">
        <f t="shared" ref="D24:D35" si="36">COUNTIFS($Q24:$AX24,1,$Q$90:$AX$90,1)</f>
        <v>11</v>
      </c>
      <c r="E24">
        <f t="shared" ref="E24:E35" si="37">COUNTIFS($Q24:$AX24,1,$Q$91:$AX$91,1)</f>
        <v>5</v>
      </c>
      <c r="F24">
        <f t="shared" ref="F24:F35" si="38">COUNTIFS($Q24:$AX24,1,$Q$92:$AX$92,1)</f>
        <v>8</v>
      </c>
      <c r="G24">
        <f t="shared" ref="G24:G35" si="39">COUNTIFS($Q24:$AX24,1,$Q$93:$AX$93,1)</f>
        <v>2</v>
      </c>
      <c r="H24" s="7">
        <f t="shared" ref="H24:H35" si="40">B24/B$2</f>
        <v>0.44117647058823528</v>
      </c>
      <c r="I24" s="7">
        <f t="shared" ref="I24:I35" si="41">C24/C$2</f>
        <v>0.36363636363636365</v>
      </c>
      <c r="J24" s="7">
        <f t="shared" ref="J24:J35" si="42">D24/D$2</f>
        <v>0.47826086956521741</v>
      </c>
      <c r="K24" s="7">
        <f t="shared" ref="K24:K35" si="43">E24/E$2</f>
        <v>0.3125</v>
      </c>
      <c r="L24" s="7">
        <f t="shared" ref="L24:L35" si="44">F24/F$2</f>
        <v>0.61538461538461542</v>
      </c>
      <c r="M24" s="7">
        <f t="shared" ref="M24:M35" si="45">G24/G$2</f>
        <v>0.4</v>
      </c>
      <c r="N24" s="2"/>
      <c r="O24" s="2"/>
      <c r="P24" s="2"/>
      <c r="T24">
        <v>1</v>
      </c>
      <c r="U24">
        <v>1</v>
      </c>
      <c r="Y24">
        <v>1</v>
      </c>
      <c r="Z24">
        <v>1</v>
      </c>
      <c r="AA24">
        <v>1</v>
      </c>
      <c r="AC24">
        <v>1</v>
      </c>
      <c r="AD24">
        <v>1</v>
      </c>
      <c r="AK24">
        <v>1</v>
      </c>
      <c r="AO24">
        <v>1</v>
      </c>
      <c r="AQ24">
        <v>1</v>
      </c>
      <c r="AR24">
        <v>1</v>
      </c>
      <c r="AS24">
        <v>1</v>
      </c>
      <c r="AT24">
        <v>1</v>
      </c>
      <c r="AW24">
        <v>1</v>
      </c>
      <c r="AX24">
        <v>1</v>
      </c>
    </row>
    <row r="25" spans="1:50">
      <c r="A25" s="2" t="s">
        <v>17</v>
      </c>
      <c r="B25" s="1">
        <f t="shared" si="23"/>
        <v>13</v>
      </c>
      <c r="C25">
        <f t="shared" si="35"/>
        <v>7</v>
      </c>
      <c r="D25">
        <f t="shared" si="36"/>
        <v>6</v>
      </c>
      <c r="E25">
        <f t="shared" si="37"/>
        <v>6</v>
      </c>
      <c r="F25">
        <f t="shared" si="38"/>
        <v>6</v>
      </c>
      <c r="G25">
        <f t="shared" si="39"/>
        <v>1</v>
      </c>
      <c r="H25" s="7">
        <f t="shared" si="40"/>
        <v>0.38235294117647056</v>
      </c>
      <c r="I25" s="7">
        <f t="shared" si="41"/>
        <v>0.63636363636363635</v>
      </c>
      <c r="J25" s="7">
        <f t="shared" si="42"/>
        <v>0.2608695652173913</v>
      </c>
      <c r="K25" s="7">
        <f t="shared" si="43"/>
        <v>0.375</v>
      </c>
      <c r="L25" s="7">
        <f t="shared" si="44"/>
        <v>0.46153846153846156</v>
      </c>
      <c r="M25" s="7">
        <f t="shared" si="45"/>
        <v>0.2</v>
      </c>
      <c r="N25" s="2"/>
      <c r="O25" s="2"/>
      <c r="P25" s="2"/>
      <c r="Q25">
        <v>1</v>
      </c>
      <c r="W25">
        <v>1</v>
      </c>
      <c r="X25">
        <v>1</v>
      </c>
      <c r="Z25">
        <v>1</v>
      </c>
      <c r="AC25">
        <v>1</v>
      </c>
      <c r="AD25">
        <v>1</v>
      </c>
      <c r="AF25">
        <v>1</v>
      </c>
      <c r="AH25">
        <v>1</v>
      </c>
      <c r="AM25">
        <v>1</v>
      </c>
      <c r="AO25">
        <v>1</v>
      </c>
      <c r="AQ25">
        <v>1</v>
      </c>
      <c r="AW25">
        <v>1</v>
      </c>
      <c r="AX25">
        <v>1</v>
      </c>
    </row>
    <row r="26" spans="1:50">
      <c r="A26" s="2" t="s">
        <v>18</v>
      </c>
      <c r="B26" s="1">
        <f t="shared" si="23"/>
        <v>4</v>
      </c>
      <c r="C26">
        <f t="shared" si="35"/>
        <v>1</v>
      </c>
      <c r="D26">
        <f t="shared" si="36"/>
        <v>3</v>
      </c>
      <c r="E26">
        <f t="shared" si="37"/>
        <v>2</v>
      </c>
      <c r="F26">
        <f t="shared" si="38"/>
        <v>1</v>
      </c>
      <c r="G26">
        <f t="shared" si="39"/>
        <v>1</v>
      </c>
      <c r="H26" s="7">
        <f t="shared" si="40"/>
        <v>0.11764705882352941</v>
      </c>
      <c r="I26" s="7">
        <f t="shared" si="41"/>
        <v>9.0909090909090912E-2</v>
      </c>
      <c r="J26" s="7">
        <f t="shared" si="42"/>
        <v>0.13043478260869565</v>
      </c>
      <c r="K26" s="7">
        <f t="shared" si="43"/>
        <v>0.125</v>
      </c>
      <c r="L26" s="7">
        <f t="shared" si="44"/>
        <v>7.6923076923076927E-2</v>
      </c>
      <c r="M26" s="7">
        <f t="shared" si="45"/>
        <v>0.2</v>
      </c>
      <c r="N26" s="2"/>
      <c r="O26" s="2"/>
      <c r="P26" s="2"/>
      <c r="Y26">
        <v>1</v>
      </c>
      <c r="AE26">
        <v>1</v>
      </c>
      <c r="AU26">
        <v>1</v>
      </c>
      <c r="AX26">
        <v>1</v>
      </c>
    </row>
    <row r="27" spans="1:50">
      <c r="A27" s="2" t="s">
        <v>19</v>
      </c>
      <c r="B27" s="1">
        <f t="shared" si="23"/>
        <v>18</v>
      </c>
      <c r="C27">
        <f t="shared" si="35"/>
        <v>6</v>
      </c>
      <c r="D27">
        <f t="shared" si="36"/>
        <v>12</v>
      </c>
      <c r="E27">
        <f t="shared" si="37"/>
        <v>10</v>
      </c>
      <c r="F27">
        <f t="shared" si="38"/>
        <v>7</v>
      </c>
      <c r="G27">
        <f t="shared" si="39"/>
        <v>1</v>
      </c>
      <c r="H27" s="7">
        <f t="shared" si="40"/>
        <v>0.52941176470588236</v>
      </c>
      <c r="I27" s="7">
        <f t="shared" si="41"/>
        <v>0.54545454545454541</v>
      </c>
      <c r="J27" s="7">
        <f t="shared" si="42"/>
        <v>0.52173913043478259</v>
      </c>
      <c r="K27" s="7">
        <f t="shared" si="43"/>
        <v>0.625</v>
      </c>
      <c r="L27" s="7">
        <f t="shared" si="44"/>
        <v>0.53846153846153844</v>
      </c>
      <c r="M27" s="7">
        <f t="shared" si="45"/>
        <v>0.2</v>
      </c>
      <c r="N27" s="2"/>
      <c r="O27" s="2"/>
      <c r="P27" s="2"/>
      <c r="T27">
        <v>1</v>
      </c>
      <c r="Y27">
        <v>1</v>
      </c>
      <c r="AA27">
        <v>1</v>
      </c>
      <c r="AC27">
        <v>1</v>
      </c>
      <c r="AD27">
        <v>1</v>
      </c>
      <c r="AF27">
        <v>1</v>
      </c>
      <c r="AG27">
        <v>1</v>
      </c>
      <c r="AH27">
        <v>1</v>
      </c>
      <c r="AN27">
        <v>1</v>
      </c>
      <c r="AO27">
        <v>1</v>
      </c>
      <c r="AP27">
        <v>1</v>
      </c>
      <c r="AQ27">
        <v>1</v>
      </c>
      <c r="AR27">
        <v>1</v>
      </c>
      <c r="AS27">
        <v>1</v>
      </c>
      <c r="AT27">
        <v>1</v>
      </c>
      <c r="AU27">
        <v>1</v>
      </c>
      <c r="AV27">
        <v>1</v>
      </c>
      <c r="AW27">
        <v>1</v>
      </c>
    </row>
    <row r="28" spans="1:50">
      <c r="A28" s="2" t="s">
        <v>20</v>
      </c>
      <c r="B28" s="1">
        <f t="shared" si="23"/>
        <v>1</v>
      </c>
      <c r="C28">
        <f t="shared" si="35"/>
        <v>1</v>
      </c>
      <c r="D28">
        <f t="shared" si="36"/>
        <v>0</v>
      </c>
      <c r="E28">
        <f t="shared" si="37"/>
        <v>1</v>
      </c>
      <c r="F28">
        <f t="shared" si="38"/>
        <v>0</v>
      </c>
      <c r="G28">
        <f t="shared" si="39"/>
        <v>0</v>
      </c>
      <c r="H28" s="7">
        <f t="shared" si="40"/>
        <v>2.9411764705882353E-2</v>
      </c>
      <c r="I28" s="7">
        <f t="shared" si="41"/>
        <v>9.0909090909090912E-2</v>
      </c>
      <c r="J28" s="7">
        <f t="shared" si="42"/>
        <v>0</v>
      </c>
      <c r="K28" s="7">
        <f t="shared" si="43"/>
        <v>6.25E-2</v>
      </c>
      <c r="L28" s="7">
        <f t="shared" si="44"/>
        <v>0</v>
      </c>
      <c r="M28" s="7">
        <f t="shared" si="45"/>
        <v>0</v>
      </c>
      <c r="N28" s="2"/>
      <c r="O28" s="2"/>
      <c r="P28" s="2"/>
      <c r="AD28">
        <v>1</v>
      </c>
    </row>
    <row r="29" spans="1:50">
      <c r="A29" s="2" t="s">
        <v>21</v>
      </c>
      <c r="B29" s="1">
        <f t="shared" si="23"/>
        <v>0</v>
      </c>
      <c r="C29">
        <f t="shared" si="35"/>
        <v>0</v>
      </c>
      <c r="D29">
        <f t="shared" si="36"/>
        <v>0</v>
      </c>
      <c r="E29">
        <f t="shared" si="37"/>
        <v>0</v>
      </c>
      <c r="F29">
        <f t="shared" si="38"/>
        <v>0</v>
      </c>
      <c r="G29">
        <f t="shared" si="39"/>
        <v>0</v>
      </c>
      <c r="H29" s="7">
        <f t="shared" si="40"/>
        <v>0</v>
      </c>
      <c r="I29" s="7">
        <f t="shared" si="41"/>
        <v>0</v>
      </c>
      <c r="J29" s="7">
        <f t="shared" si="42"/>
        <v>0</v>
      </c>
      <c r="K29" s="7">
        <f t="shared" si="43"/>
        <v>0</v>
      </c>
      <c r="L29" s="7">
        <f t="shared" si="44"/>
        <v>0</v>
      </c>
      <c r="M29" s="7">
        <f t="shared" si="45"/>
        <v>0</v>
      </c>
      <c r="N29" s="2"/>
      <c r="O29" s="2"/>
      <c r="P29" s="2"/>
    </row>
    <row r="30" spans="1:50">
      <c r="A30" s="2" t="s">
        <v>22</v>
      </c>
      <c r="B30" s="1">
        <f t="shared" si="23"/>
        <v>3</v>
      </c>
      <c r="C30">
        <f t="shared" si="35"/>
        <v>1</v>
      </c>
      <c r="D30">
        <f t="shared" si="36"/>
        <v>2</v>
      </c>
      <c r="E30">
        <f t="shared" si="37"/>
        <v>1</v>
      </c>
      <c r="F30">
        <f t="shared" si="38"/>
        <v>2</v>
      </c>
      <c r="G30">
        <f t="shared" si="39"/>
        <v>0</v>
      </c>
      <c r="H30" s="7">
        <f t="shared" si="40"/>
        <v>8.8235294117647065E-2</v>
      </c>
      <c r="I30" s="7">
        <f t="shared" si="41"/>
        <v>9.0909090909090912E-2</v>
      </c>
      <c r="J30" s="7">
        <f t="shared" si="42"/>
        <v>8.6956521739130432E-2</v>
      </c>
      <c r="K30" s="7">
        <f t="shared" si="43"/>
        <v>6.25E-2</v>
      </c>
      <c r="L30" s="7">
        <f t="shared" si="44"/>
        <v>0.15384615384615385</v>
      </c>
      <c r="M30" s="7">
        <f t="shared" si="45"/>
        <v>0</v>
      </c>
      <c r="N30" s="2"/>
      <c r="O30" s="2"/>
      <c r="P30" s="2"/>
      <c r="R30">
        <v>1</v>
      </c>
      <c r="S30">
        <v>1</v>
      </c>
      <c r="AP30">
        <v>1</v>
      </c>
    </row>
    <row r="31" spans="1:50">
      <c r="A31" s="2" t="s">
        <v>23</v>
      </c>
      <c r="B31" s="1">
        <f t="shared" si="23"/>
        <v>7</v>
      </c>
      <c r="C31">
        <f t="shared" si="35"/>
        <v>0</v>
      </c>
      <c r="D31">
        <f t="shared" si="36"/>
        <v>7</v>
      </c>
      <c r="E31">
        <f t="shared" si="37"/>
        <v>1</v>
      </c>
      <c r="F31">
        <f t="shared" si="38"/>
        <v>4</v>
      </c>
      <c r="G31">
        <f t="shared" si="39"/>
        <v>2</v>
      </c>
      <c r="H31" s="7">
        <f t="shared" si="40"/>
        <v>0.20588235294117646</v>
      </c>
      <c r="I31" s="7">
        <f t="shared" si="41"/>
        <v>0</v>
      </c>
      <c r="J31" s="7">
        <f t="shared" si="42"/>
        <v>0.30434782608695654</v>
      </c>
      <c r="K31" s="7">
        <f t="shared" si="43"/>
        <v>6.25E-2</v>
      </c>
      <c r="L31" s="7">
        <f t="shared" si="44"/>
        <v>0.30769230769230771</v>
      </c>
      <c r="M31" s="7">
        <f t="shared" si="45"/>
        <v>0.4</v>
      </c>
      <c r="N31" s="2"/>
      <c r="O31" s="2"/>
      <c r="P31" s="2"/>
      <c r="V31">
        <v>1</v>
      </c>
      <c r="Z31">
        <v>1</v>
      </c>
      <c r="AI31">
        <v>1</v>
      </c>
      <c r="AJ31">
        <v>1</v>
      </c>
      <c r="AL31">
        <v>1</v>
      </c>
      <c r="AR31">
        <v>1</v>
      </c>
      <c r="AV31">
        <v>1</v>
      </c>
    </row>
    <row r="32" spans="1:50">
      <c r="A32" s="2" t="s">
        <v>24</v>
      </c>
      <c r="B32" s="1">
        <f t="shared" si="23"/>
        <v>2</v>
      </c>
      <c r="C32">
        <f t="shared" si="35"/>
        <v>1</v>
      </c>
      <c r="D32">
        <f t="shared" si="36"/>
        <v>1</v>
      </c>
      <c r="E32">
        <f t="shared" si="37"/>
        <v>2</v>
      </c>
      <c r="F32">
        <f t="shared" si="38"/>
        <v>0</v>
      </c>
      <c r="G32">
        <f t="shared" si="39"/>
        <v>0</v>
      </c>
      <c r="H32" s="7">
        <f t="shared" si="40"/>
        <v>5.8823529411764705E-2</v>
      </c>
      <c r="I32" s="7">
        <f t="shared" si="41"/>
        <v>9.0909090909090912E-2</v>
      </c>
      <c r="J32" s="7">
        <f t="shared" si="42"/>
        <v>4.3478260869565216E-2</v>
      </c>
      <c r="K32" s="7">
        <f t="shared" si="43"/>
        <v>0.125</v>
      </c>
      <c r="L32" s="7">
        <f t="shared" si="44"/>
        <v>0</v>
      </c>
      <c r="M32" s="7">
        <f t="shared" si="45"/>
        <v>0</v>
      </c>
      <c r="N32" s="2"/>
      <c r="O32" s="2"/>
      <c r="P32" s="2"/>
      <c r="T32">
        <v>1</v>
      </c>
      <c r="AH32">
        <v>1</v>
      </c>
    </row>
    <row r="33" spans="1:50">
      <c r="A33" s="2" t="s">
        <v>25</v>
      </c>
      <c r="B33" s="1">
        <f t="shared" si="23"/>
        <v>3</v>
      </c>
      <c r="C33">
        <f t="shared" si="35"/>
        <v>1</v>
      </c>
      <c r="D33">
        <f t="shared" si="36"/>
        <v>2</v>
      </c>
      <c r="E33">
        <f t="shared" si="37"/>
        <v>1</v>
      </c>
      <c r="F33">
        <f t="shared" si="38"/>
        <v>2</v>
      </c>
      <c r="G33">
        <f t="shared" si="39"/>
        <v>0</v>
      </c>
      <c r="H33" s="7">
        <f t="shared" si="40"/>
        <v>8.8235294117647065E-2</v>
      </c>
      <c r="I33" s="7">
        <f t="shared" si="41"/>
        <v>9.0909090909090912E-2</v>
      </c>
      <c r="J33" s="7">
        <f t="shared" si="42"/>
        <v>8.6956521739130432E-2</v>
      </c>
      <c r="K33" s="7">
        <f t="shared" si="43"/>
        <v>6.25E-2</v>
      </c>
      <c r="L33" s="7">
        <f t="shared" si="44"/>
        <v>0.15384615384615385</v>
      </c>
      <c r="M33" s="7">
        <f t="shared" si="45"/>
        <v>0</v>
      </c>
      <c r="N33" s="2"/>
      <c r="O33" s="2"/>
      <c r="P33" s="2"/>
      <c r="AC33">
        <v>1</v>
      </c>
      <c r="AS33">
        <v>1</v>
      </c>
      <c r="AT33">
        <v>1</v>
      </c>
    </row>
    <row r="34" spans="1:50">
      <c r="A34" s="2" t="s">
        <v>26</v>
      </c>
      <c r="B34" s="1">
        <f t="shared" si="23"/>
        <v>0</v>
      </c>
      <c r="C34">
        <f t="shared" si="35"/>
        <v>0</v>
      </c>
      <c r="D34">
        <f t="shared" si="36"/>
        <v>0</v>
      </c>
      <c r="E34">
        <f t="shared" si="37"/>
        <v>0</v>
      </c>
      <c r="F34">
        <f t="shared" si="38"/>
        <v>0</v>
      </c>
      <c r="G34">
        <f t="shared" si="39"/>
        <v>0</v>
      </c>
      <c r="H34" s="7">
        <f t="shared" si="40"/>
        <v>0</v>
      </c>
      <c r="I34" s="7">
        <f t="shared" si="41"/>
        <v>0</v>
      </c>
      <c r="J34" s="7">
        <f t="shared" si="42"/>
        <v>0</v>
      </c>
      <c r="K34" s="7">
        <f t="shared" si="43"/>
        <v>0</v>
      </c>
      <c r="L34" s="7">
        <f t="shared" si="44"/>
        <v>0</v>
      </c>
      <c r="M34" s="7">
        <f t="shared" si="45"/>
        <v>0</v>
      </c>
      <c r="N34" s="2"/>
      <c r="O34" s="2"/>
      <c r="P34" s="2"/>
    </row>
    <row r="35" spans="1:50">
      <c r="A35" s="2" t="s">
        <v>27</v>
      </c>
      <c r="B35" s="1">
        <f t="shared" si="23"/>
        <v>0</v>
      </c>
      <c r="C35">
        <f t="shared" si="35"/>
        <v>0</v>
      </c>
      <c r="D35">
        <f t="shared" si="36"/>
        <v>0</v>
      </c>
      <c r="E35">
        <f t="shared" si="37"/>
        <v>0</v>
      </c>
      <c r="F35">
        <f t="shared" si="38"/>
        <v>0</v>
      </c>
      <c r="G35">
        <f t="shared" si="39"/>
        <v>0</v>
      </c>
      <c r="H35" s="7">
        <f t="shared" si="40"/>
        <v>0</v>
      </c>
      <c r="I35" s="7">
        <f t="shared" si="41"/>
        <v>0</v>
      </c>
      <c r="J35" s="7">
        <f t="shared" si="42"/>
        <v>0</v>
      </c>
      <c r="K35" s="7">
        <f t="shared" si="43"/>
        <v>0</v>
      </c>
      <c r="L35" s="7">
        <f t="shared" si="44"/>
        <v>0</v>
      </c>
      <c r="M35" s="7">
        <f t="shared" si="45"/>
        <v>0</v>
      </c>
      <c r="N35" s="2"/>
      <c r="O35" s="2"/>
      <c r="P35" s="2"/>
    </row>
    <row r="36" spans="1:50">
      <c r="A36" s="11" t="s">
        <v>28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50">
      <c r="A37" s="2" t="s">
        <v>29</v>
      </c>
      <c r="B37" s="1">
        <f t="shared" si="23"/>
        <v>28</v>
      </c>
      <c r="C37">
        <f t="shared" ref="C37:C43" si="46">COUNTIFS($Q37:$AX37,1,$Q$89:$AX$89,1)</f>
        <v>7</v>
      </c>
      <c r="D37">
        <f t="shared" ref="D37:D43" si="47">COUNTIFS($Q37:$AX37,1,$Q$90:$AX$90,1)</f>
        <v>21</v>
      </c>
      <c r="E37">
        <f t="shared" ref="E37:E43" si="48">COUNTIFS($Q37:$AX37,1,$Q$91:$AX$91,1)</f>
        <v>12</v>
      </c>
      <c r="F37">
        <f t="shared" ref="F37:F43" si="49">COUNTIFS($Q37:$AX37,1,$Q$92:$AX$92,1)</f>
        <v>11</v>
      </c>
      <c r="G37">
        <f t="shared" ref="G37:G43" si="50">COUNTIFS($Q37:$AX37,1,$Q$93:$AX$93,1)</f>
        <v>5</v>
      </c>
      <c r="H37" s="7">
        <f t="shared" ref="H37:H43" si="51">B37/B$2</f>
        <v>0.82352941176470584</v>
      </c>
      <c r="I37" s="7">
        <f t="shared" ref="I37:I43" si="52">C37/C$2</f>
        <v>0.63636363636363635</v>
      </c>
      <c r="J37" s="7">
        <f t="shared" ref="J37:J43" si="53">D37/D$2</f>
        <v>0.91304347826086951</v>
      </c>
      <c r="K37" s="7">
        <f t="shared" ref="K37:K43" si="54">E37/E$2</f>
        <v>0.75</v>
      </c>
      <c r="L37" s="7">
        <f t="shared" ref="L37:L43" si="55">F37/F$2</f>
        <v>0.84615384615384615</v>
      </c>
      <c r="M37" s="7">
        <f t="shared" ref="M37:M43" si="56">G37/G$2</f>
        <v>1</v>
      </c>
      <c r="N37" s="2"/>
      <c r="O37" s="2"/>
      <c r="P37" s="2"/>
      <c r="R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F37">
        <v>1</v>
      </c>
      <c r="AG37">
        <v>1</v>
      </c>
      <c r="AH37">
        <v>1</v>
      </c>
      <c r="AI37">
        <v>1</v>
      </c>
      <c r="AJ37">
        <v>1</v>
      </c>
      <c r="AK37">
        <v>1</v>
      </c>
      <c r="AL37">
        <v>1</v>
      </c>
      <c r="AN37">
        <v>1</v>
      </c>
      <c r="AO37">
        <v>1</v>
      </c>
      <c r="AQ37">
        <v>1</v>
      </c>
      <c r="AR37">
        <v>1</v>
      </c>
      <c r="AS37">
        <v>1</v>
      </c>
      <c r="AT37">
        <v>1</v>
      </c>
      <c r="AV37">
        <v>1</v>
      </c>
      <c r="AW37">
        <v>1</v>
      </c>
      <c r="AX37">
        <v>1</v>
      </c>
    </row>
    <row r="38" spans="1:50">
      <c r="A38" s="2" t="s">
        <v>30</v>
      </c>
      <c r="B38" s="1">
        <f t="shared" si="23"/>
        <v>3</v>
      </c>
      <c r="C38">
        <f t="shared" si="46"/>
        <v>1</v>
      </c>
      <c r="D38">
        <f t="shared" si="47"/>
        <v>2</v>
      </c>
      <c r="E38">
        <f t="shared" si="48"/>
        <v>1</v>
      </c>
      <c r="F38">
        <f t="shared" si="49"/>
        <v>2</v>
      </c>
      <c r="G38">
        <f t="shared" si="50"/>
        <v>0</v>
      </c>
      <c r="H38" s="7">
        <f t="shared" si="51"/>
        <v>8.8235294117647065E-2</v>
      </c>
      <c r="I38" s="7">
        <f t="shared" si="52"/>
        <v>9.0909090909090912E-2</v>
      </c>
      <c r="J38" s="7">
        <f t="shared" si="53"/>
        <v>8.6956521739130432E-2</v>
      </c>
      <c r="K38" s="7">
        <f t="shared" si="54"/>
        <v>6.25E-2</v>
      </c>
      <c r="L38" s="7">
        <f t="shared" si="55"/>
        <v>0.15384615384615385</v>
      </c>
      <c r="M38" s="7">
        <f t="shared" si="56"/>
        <v>0</v>
      </c>
      <c r="N38" s="2"/>
      <c r="O38" s="2"/>
      <c r="P38" s="2"/>
      <c r="S38">
        <v>1</v>
      </c>
      <c r="AP38">
        <v>1</v>
      </c>
      <c r="AW38">
        <v>1</v>
      </c>
    </row>
    <row r="39" spans="1:50">
      <c r="A39" s="2" t="s">
        <v>31</v>
      </c>
      <c r="B39" s="1">
        <f t="shared" si="23"/>
        <v>2</v>
      </c>
      <c r="C39">
        <f t="shared" si="46"/>
        <v>0</v>
      </c>
      <c r="D39">
        <f t="shared" si="47"/>
        <v>2</v>
      </c>
      <c r="E39">
        <f t="shared" si="48"/>
        <v>0</v>
      </c>
      <c r="F39">
        <f t="shared" si="49"/>
        <v>2</v>
      </c>
      <c r="G39">
        <f t="shared" si="50"/>
        <v>0</v>
      </c>
      <c r="H39" s="7">
        <f t="shared" si="51"/>
        <v>5.8823529411764705E-2</v>
      </c>
      <c r="I39" s="7">
        <f t="shared" si="52"/>
        <v>0</v>
      </c>
      <c r="J39" s="7">
        <f t="shared" si="53"/>
        <v>8.6956521739130432E-2</v>
      </c>
      <c r="K39" s="7">
        <f t="shared" si="54"/>
        <v>0</v>
      </c>
      <c r="L39" s="7">
        <f t="shared" si="55"/>
        <v>0.15384615384615385</v>
      </c>
      <c r="M39" s="7">
        <f t="shared" si="56"/>
        <v>0</v>
      </c>
      <c r="N39" s="2"/>
      <c r="O39" s="2"/>
      <c r="P39" s="2"/>
      <c r="AR39">
        <v>1</v>
      </c>
      <c r="AW39">
        <v>1</v>
      </c>
    </row>
    <row r="40" spans="1:50">
      <c r="A40" s="2" t="s">
        <v>32</v>
      </c>
      <c r="B40" s="1">
        <f t="shared" si="23"/>
        <v>1</v>
      </c>
      <c r="C40">
        <f t="shared" si="46"/>
        <v>0</v>
      </c>
      <c r="D40">
        <f t="shared" si="47"/>
        <v>1</v>
      </c>
      <c r="E40">
        <f t="shared" si="48"/>
        <v>1</v>
      </c>
      <c r="F40">
        <f t="shared" si="49"/>
        <v>0</v>
      </c>
      <c r="G40">
        <f t="shared" si="50"/>
        <v>0</v>
      </c>
      <c r="H40" s="7">
        <f t="shared" si="51"/>
        <v>2.9411764705882353E-2</v>
      </c>
      <c r="I40" s="7">
        <f t="shared" si="52"/>
        <v>0</v>
      </c>
      <c r="J40" s="7">
        <f t="shared" si="53"/>
        <v>4.3478260869565216E-2</v>
      </c>
      <c r="K40" s="7">
        <f t="shared" si="54"/>
        <v>6.25E-2</v>
      </c>
      <c r="L40" s="7">
        <f t="shared" si="55"/>
        <v>0</v>
      </c>
      <c r="M40" s="7">
        <f t="shared" si="56"/>
        <v>0</v>
      </c>
      <c r="N40" s="2"/>
      <c r="O40" s="2"/>
      <c r="P40" s="2"/>
      <c r="U40">
        <v>1</v>
      </c>
    </row>
    <row r="41" spans="1:50">
      <c r="A41" s="2" t="s">
        <v>17</v>
      </c>
      <c r="B41" s="1">
        <f t="shared" si="23"/>
        <v>10</v>
      </c>
      <c r="C41">
        <f t="shared" si="46"/>
        <v>4</v>
      </c>
      <c r="D41">
        <f t="shared" si="47"/>
        <v>6</v>
      </c>
      <c r="E41">
        <f t="shared" si="48"/>
        <v>7</v>
      </c>
      <c r="F41">
        <f t="shared" si="49"/>
        <v>3</v>
      </c>
      <c r="G41">
        <f t="shared" si="50"/>
        <v>0</v>
      </c>
      <c r="H41" s="7">
        <f t="shared" si="51"/>
        <v>0.29411764705882354</v>
      </c>
      <c r="I41" s="7">
        <f t="shared" si="52"/>
        <v>0.36363636363636365</v>
      </c>
      <c r="J41" s="7">
        <f t="shared" si="53"/>
        <v>0.2608695652173913</v>
      </c>
      <c r="K41" s="7">
        <f t="shared" si="54"/>
        <v>0.4375</v>
      </c>
      <c r="L41" s="7">
        <f t="shared" si="55"/>
        <v>0.23076923076923078</v>
      </c>
      <c r="M41" s="7">
        <f t="shared" si="56"/>
        <v>0</v>
      </c>
      <c r="N41" s="2"/>
      <c r="O41" s="2"/>
      <c r="P41" s="2"/>
      <c r="Q41">
        <v>1</v>
      </c>
      <c r="AB41">
        <v>1</v>
      </c>
      <c r="AC41">
        <v>1</v>
      </c>
      <c r="AE41">
        <v>1</v>
      </c>
      <c r="AF41">
        <v>1</v>
      </c>
      <c r="AH41">
        <v>1</v>
      </c>
      <c r="AM41">
        <v>1</v>
      </c>
      <c r="AO41">
        <v>1</v>
      </c>
      <c r="AT41">
        <v>1</v>
      </c>
      <c r="AU41">
        <v>1</v>
      </c>
    </row>
    <row r="42" spans="1:50">
      <c r="A42" s="2" t="s">
        <v>19</v>
      </c>
      <c r="B42" s="1">
        <f t="shared" si="23"/>
        <v>16</v>
      </c>
      <c r="C42">
        <f t="shared" si="46"/>
        <v>5</v>
      </c>
      <c r="D42">
        <f t="shared" si="47"/>
        <v>11</v>
      </c>
      <c r="E42">
        <f t="shared" si="48"/>
        <v>8</v>
      </c>
      <c r="F42">
        <f t="shared" si="49"/>
        <v>8</v>
      </c>
      <c r="G42">
        <f t="shared" si="50"/>
        <v>0</v>
      </c>
      <c r="H42" s="7">
        <f t="shared" si="51"/>
        <v>0.47058823529411764</v>
      </c>
      <c r="I42" s="7">
        <f t="shared" si="52"/>
        <v>0.45454545454545453</v>
      </c>
      <c r="J42" s="7">
        <f t="shared" si="53"/>
        <v>0.47826086956521741</v>
      </c>
      <c r="K42" s="7">
        <f t="shared" si="54"/>
        <v>0.5</v>
      </c>
      <c r="L42" s="7">
        <f t="shared" si="55"/>
        <v>0.61538461538461542</v>
      </c>
      <c r="M42" s="7">
        <f t="shared" si="56"/>
        <v>0</v>
      </c>
      <c r="N42" s="2"/>
      <c r="O42" s="2"/>
      <c r="P42" s="2"/>
      <c r="T42">
        <v>1</v>
      </c>
      <c r="U42">
        <v>1</v>
      </c>
      <c r="Z42">
        <v>1</v>
      </c>
      <c r="AA42">
        <v>1</v>
      </c>
      <c r="AC42">
        <v>1</v>
      </c>
      <c r="AD42">
        <v>1</v>
      </c>
      <c r="AF42">
        <v>1</v>
      </c>
      <c r="AO42">
        <v>1</v>
      </c>
      <c r="AP42">
        <v>1</v>
      </c>
      <c r="AQ42">
        <v>1</v>
      </c>
      <c r="AR42">
        <v>1</v>
      </c>
      <c r="AS42">
        <v>1</v>
      </c>
      <c r="AT42">
        <v>1</v>
      </c>
      <c r="AU42">
        <v>1</v>
      </c>
      <c r="AV42">
        <v>1</v>
      </c>
      <c r="AX42">
        <v>1</v>
      </c>
    </row>
    <row r="43" spans="1:50">
      <c r="A43" s="2" t="s">
        <v>33</v>
      </c>
      <c r="B43" s="1">
        <f t="shared" si="23"/>
        <v>0</v>
      </c>
      <c r="C43">
        <f t="shared" si="46"/>
        <v>0</v>
      </c>
      <c r="D43">
        <f t="shared" si="47"/>
        <v>0</v>
      </c>
      <c r="E43">
        <f t="shared" si="48"/>
        <v>0</v>
      </c>
      <c r="F43">
        <f t="shared" si="49"/>
        <v>0</v>
      </c>
      <c r="G43">
        <f t="shared" si="50"/>
        <v>0</v>
      </c>
      <c r="H43" s="7">
        <f t="shared" si="51"/>
        <v>0</v>
      </c>
      <c r="I43" s="7">
        <f t="shared" si="52"/>
        <v>0</v>
      </c>
      <c r="J43" s="7">
        <f t="shared" si="53"/>
        <v>0</v>
      </c>
      <c r="K43" s="7">
        <f t="shared" si="54"/>
        <v>0</v>
      </c>
      <c r="L43" s="7">
        <f t="shared" si="55"/>
        <v>0</v>
      </c>
      <c r="M43" s="7">
        <f t="shared" si="56"/>
        <v>0</v>
      </c>
      <c r="N43" s="2"/>
      <c r="O43" s="2"/>
      <c r="P43" s="2"/>
    </row>
    <row r="44" spans="1:50">
      <c r="A44" s="11" t="s">
        <v>84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t="s">
        <v>88</v>
      </c>
      <c r="R44" t="s">
        <v>89</v>
      </c>
      <c r="S44" t="s">
        <v>27</v>
      </c>
      <c r="T44" t="s">
        <v>91</v>
      </c>
      <c r="X44" t="s">
        <v>92</v>
      </c>
      <c r="AF44" t="s">
        <v>94</v>
      </c>
      <c r="AG44" t="s">
        <v>89</v>
      </c>
      <c r="AH44" t="s">
        <v>89</v>
      </c>
      <c r="AL44" t="s">
        <v>95</v>
      </c>
      <c r="AM44" t="s">
        <v>92</v>
      </c>
      <c r="AN44" t="s">
        <v>89</v>
      </c>
      <c r="AO44" t="s">
        <v>95</v>
      </c>
      <c r="AP44" t="s">
        <v>91</v>
      </c>
      <c r="AQ44" t="s">
        <v>89</v>
      </c>
      <c r="AS44" t="s">
        <v>89</v>
      </c>
      <c r="AV44" t="s">
        <v>91</v>
      </c>
      <c r="AW44" t="s">
        <v>91</v>
      </c>
      <c r="AX44" t="s">
        <v>89</v>
      </c>
    </row>
    <row r="45" spans="1:50">
      <c r="A45" s="11" t="s">
        <v>85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</row>
    <row r="46" spans="1:50">
      <c r="A46" s="2" t="s">
        <v>35</v>
      </c>
      <c r="B46" s="1">
        <f t="shared" ref="B46:B56" si="57">COUNT(Q46:AX46)</f>
        <v>6</v>
      </c>
      <c r="C46">
        <f t="shared" ref="C46:C56" si="58">COUNTIFS($Q46:$AX46,1,$Q$89:$AX$89,1)</f>
        <v>1</v>
      </c>
      <c r="D46">
        <f t="shared" ref="D46:D56" si="59">COUNTIFS($Q46:$AX46,1,$Q$90:$AX$90,1)</f>
        <v>5</v>
      </c>
      <c r="E46">
        <f t="shared" ref="E46:E56" si="60">COUNTIFS($Q46:$AX46,1,$Q$91:$AX$91,1)</f>
        <v>3</v>
      </c>
      <c r="F46">
        <f t="shared" ref="F46:F56" si="61">COUNTIFS($Q46:$AX46,1,$Q$92:$AX$92,1)</f>
        <v>1</v>
      </c>
      <c r="G46">
        <f t="shared" ref="G46:G56" si="62">COUNTIFS($Q46:$AX46,1,$Q$93:$AX$93,1)</f>
        <v>2</v>
      </c>
      <c r="H46" s="7">
        <f t="shared" ref="H46:H56" si="63">B46/B$2</f>
        <v>0.17647058823529413</v>
      </c>
      <c r="I46" s="7">
        <f t="shared" ref="I46:I56" si="64">C46/C$2</f>
        <v>9.0909090909090912E-2</v>
      </c>
      <c r="J46" s="7">
        <f t="shared" ref="J46:J56" si="65">D46/D$2</f>
        <v>0.21739130434782608</v>
      </c>
      <c r="K46" s="7">
        <f t="shared" ref="K46:K56" si="66">E46/E$2</f>
        <v>0.1875</v>
      </c>
      <c r="L46" s="7">
        <f t="shared" ref="L46:L56" si="67">F46/F$2</f>
        <v>7.6923076923076927E-2</v>
      </c>
      <c r="M46" s="7">
        <f t="shared" ref="M46:M56" si="68">G46/G$2</f>
        <v>0.4</v>
      </c>
      <c r="N46" s="2"/>
      <c r="O46" s="2"/>
      <c r="P46" s="2"/>
      <c r="Y46">
        <v>1</v>
      </c>
      <c r="Z46">
        <v>1</v>
      </c>
      <c r="AA46">
        <v>1</v>
      </c>
      <c r="AC46">
        <v>1</v>
      </c>
      <c r="AL46">
        <v>1</v>
      </c>
      <c r="AP46">
        <v>1</v>
      </c>
    </row>
    <row r="47" spans="1:50">
      <c r="A47" s="2" t="s">
        <v>36</v>
      </c>
      <c r="B47" s="1">
        <f t="shared" si="57"/>
        <v>5</v>
      </c>
      <c r="C47">
        <f t="shared" si="58"/>
        <v>2</v>
      </c>
      <c r="D47">
        <f t="shared" si="59"/>
        <v>3</v>
      </c>
      <c r="E47">
        <f t="shared" si="60"/>
        <v>2</v>
      </c>
      <c r="F47">
        <f t="shared" si="61"/>
        <v>3</v>
      </c>
      <c r="G47">
        <f t="shared" si="62"/>
        <v>0</v>
      </c>
      <c r="H47" s="7">
        <f t="shared" si="63"/>
        <v>0.14705882352941177</v>
      </c>
      <c r="I47" s="7">
        <f t="shared" si="64"/>
        <v>0.18181818181818182</v>
      </c>
      <c r="J47" s="7">
        <f t="shared" si="65"/>
        <v>0.13043478260869565</v>
      </c>
      <c r="K47" s="7">
        <f t="shared" si="66"/>
        <v>0.125</v>
      </c>
      <c r="L47" s="7">
        <f t="shared" si="67"/>
        <v>0.23076923076923078</v>
      </c>
      <c r="M47" s="7">
        <f t="shared" si="68"/>
        <v>0</v>
      </c>
      <c r="N47" s="2"/>
      <c r="O47" s="2"/>
      <c r="P47" s="2"/>
      <c r="S47">
        <v>1</v>
      </c>
      <c r="AC47">
        <v>1</v>
      </c>
      <c r="AF47">
        <v>1</v>
      </c>
      <c r="AT47">
        <v>1</v>
      </c>
      <c r="AV47">
        <v>1</v>
      </c>
    </row>
    <row r="48" spans="1:50">
      <c r="A48" s="2" t="s">
        <v>37</v>
      </c>
      <c r="B48" s="1">
        <f t="shared" si="57"/>
        <v>12</v>
      </c>
      <c r="C48">
        <f t="shared" si="58"/>
        <v>2</v>
      </c>
      <c r="D48">
        <f t="shared" si="59"/>
        <v>10</v>
      </c>
      <c r="E48">
        <f t="shared" si="60"/>
        <v>2</v>
      </c>
      <c r="F48">
        <f t="shared" si="61"/>
        <v>9</v>
      </c>
      <c r="G48">
        <f t="shared" si="62"/>
        <v>1</v>
      </c>
      <c r="H48" s="7">
        <f t="shared" si="63"/>
        <v>0.35294117647058826</v>
      </c>
      <c r="I48" s="7">
        <f t="shared" si="64"/>
        <v>0.18181818181818182</v>
      </c>
      <c r="J48" s="7">
        <f t="shared" si="65"/>
        <v>0.43478260869565216</v>
      </c>
      <c r="K48" s="7">
        <f t="shared" si="66"/>
        <v>0.125</v>
      </c>
      <c r="L48" s="7">
        <f t="shared" si="67"/>
        <v>0.69230769230769229</v>
      </c>
      <c r="M48" s="7">
        <f t="shared" si="68"/>
        <v>0.2</v>
      </c>
      <c r="N48" s="2"/>
      <c r="O48" s="2"/>
      <c r="P48" s="2"/>
      <c r="Q48">
        <v>1</v>
      </c>
      <c r="Y48">
        <v>1</v>
      </c>
      <c r="AA48">
        <v>1</v>
      </c>
      <c r="AI48">
        <v>1</v>
      </c>
      <c r="AO48">
        <v>1</v>
      </c>
      <c r="AQ48">
        <v>1</v>
      </c>
      <c r="AR48">
        <v>1</v>
      </c>
      <c r="AS48">
        <v>1</v>
      </c>
      <c r="AT48">
        <v>1</v>
      </c>
      <c r="AV48">
        <v>1</v>
      </c>
      <c r="AW48">
        <v>1</v>
      </c>
      <c r="AX48">
        <v>1</v>
      </c>
    </row>
    <row r="49" spans="1:50">
      <c r="A49" s="1" t="s">
        <v>34</v>
      </c>
      <c r="B49" s="1">
        <f t="shared" si="57"/>
        <v>5</v>
      </c>
      <c r="C49">
        <f t="shared" si="58"/>
        <v>2</v>
      </c>
      <c r="D49">
        <f t="shared" si="59"/>
        <v>3</v>
      </c>
      <c r="E49">
        <f t="shared" si="60"/>
        <v>2</v>
      </c>
      <c r="F49">
        <f t="shared" si="61"/>
        <v>1</v>
      </c>
      <c r="G49">
        <f t="shared" si="62"/>
        <v>2</v>
      </c>
      <c r="H49" s="7">
        <f t="shared" si="63"/>
        <v>0.14705882352941177</v>
      </c>
      <c r="I49" s="7">
        <f t="shared" si="64"/>
        <v>0.18181818181818182</v>
      </c>
      <c r="J49" s="7">
        <f t="shared" si="65"/>
        <v>0.13043478260869565</v>
      </c>
      <c r="K49" s="7">
        <f t="shared" si="66"/>
        <v>0.125</v>
      </c>
      <c r="L49" s="7">
        <f t="shared" si="67"/>
        <v>7.6923076923076927E-2</v>
      </c>
      <c r="M49" s="7">
        <f t="shared" si="68"/>
        <v>0.4</v>
      </c>
      <c r="N49" s="1"/>
      <c r="O49" s="1"/>
      <c r="P49" s="1"/>
      <c r="U49">
        <v>1</v>
      </c>
      <c r="V49">
        <v>1</v>
      </c>
      <c r="X49">
        <v>1</v>
      </c>
      <c r="AK49">
        <v>1</v>
      </c>
      <c r="AM49">
        <v>1</v>
      </c>
    </row>
    <row r="50" spans="1:50">
      <c r="A50" s="1" t="s">
        <v>38</v>
      </c>
      <c r="B50" s="1">
        <f t="shared" si="57"/>
        <v>2</v>
      </c>
      <c r="C50">
        <f t="shared" si="58"/>
        <v>1</v>
      </c>
      <c r="D50">
        <f t="shared" si="59"/>
        <v>1</v>
      </c>
      <c r="E50">
        <f t="shared" si="60"/>
        <v>0</v>
      </c>
      <c r="F50">
        <f t="shared" si="61"/>
        <v>1</v>
      </c>
      <c r="G50">
        <f t="shared" si="62"/>
        <v>1</v>
      </c>
      <c r="H50" s="7">
        <f t="shared" si="63"/>
        <v>5.8823529411764705E-2</v>
      </c>
      <c r="I50" s="7">
        <f t="shared" si="64"/>
        <v>9.0909090909090912E-2</v>
      </c>
      <c r="J50" s="7">
        <f t="shared" si="65"/>
        <v>4.3478260869565216E-2</v>
      </c>
      <c r="K50" s="7">
        <f t="shared" si="66"/>
        <v>0</v>
      </c>
      <c r="L50" s="7">
        <f t="shared" si="67"/>
        <v>7.6923076923076927E-2</v>
      </c>
      <c r="M50" s="7">
        <f t="shared" si="68"/>
        <v>0.2</v>
      </c>
      <c r="N50" s="1"/>
      <c r="O50" s="1"/>
      <c r="P50" s="1"/>
      <c r="AK50">
        <v>1</v>
      </c>
      <c r="AM50">
        <v>1</v>
      </c>
    </row>
    <row r="51" spans="1:50">
      <c r="A51" s="1" t="s">
        <v>39</v>
      </c>
      <c r="B51" s="1">
        <f t="shared" si="57"/>
        <v>3</v>
      </c>
      <c r="C51">
        <f t="shared" si="58"/>
        <v>1</v>
      </c>
      <c r="D51">
        <f t="shared" si="59"/>
        <v>2</v>
      </c>
      <c r="E51">
        <f t="shared" si="60"/>
        <v>1</v>
      </c>
      <c r="F51">
        <f t="shared" si="61"/>
        <v>1</v>
      </c>
      <c r="G51">
        <f t="shared" si="62"/>
        <v>1</v>
      </c>
      <c r="H51" s="7">
        <f t="shared" si="63"/>
        <v>8.8235294117647065E-2</v>
      </c>
      <c r="I51" s="7">
        <f t="shared" si="64"/>
        <v>9.0909090909090912E-2</v>
      </c>
      <c r="J51" s="7">
        <f t="shared" si="65"/>
        <v>8.6956521739130432E-2</v>
      </c>
      <c r="K51" s="7">
        <f t="shared" si="66"/>
        <v>6.25E-2</v>
      </c>
      <c r="L51" s="7">
        <f t="shared" si="67"/>
        <v>7.6923076923076927E-2</v>
      </c>
      <c r="M51" s="7">
        <f t="shared" si="68"/>
        <v>0.2</v>
      </c>
      <c r="N51" s="1"/>
      <c r="O51" s="1"/>
      <c r="P51" s="1"/>
      <c r="U51">
        <v>1</v>
      </c>
      <c r="AK51">
        <v>1</v>
      </c>
      <c r="AM51">
        <v>1</v>
      </c>
    </row>
    <row r="52" spans="1:50">
      <c r="A52" s="2" t="s">
        <v>41</v>
      </c>
      <c r="B52" s="1">
        <f t="shared" si="57"/>
        <v>11</v>
      </c>
      <c r="C52">
        <f t="shared" si="58"/>
        <v>4</v>
      </c>
      <c r="D52">
        <f t="shared" si="59"/>
        <v>7</v>
      </c>
      <c r="E52">
        <f t="shared" si="60"/>
        <v>6</v>
      </c>
      <c r="F52">
        <f t="shared" si="61"/>
        <v>4</v>
      </c>
      <c r="G52">
        <f t="shared" si="62"/>
        <v>1</v>
      </c>
      <c r="H52" s="7">
        <f t="shared" si="63"/>
        <v>0.3235294117647059</v>
      </c>
      <c r="I52" s="7">
        <f t="shared" si="64"/>
        <v>0.36363636363636365</v>
      </c>
      <c r="J52" s="7">
        <f t="shared" si="65"/>
        <v>0.30434782608695654</v>
      </c>
      <c r="K52" s="7">
        <f t="shared" si="66"/>
        <v>0.375</v>
      </c>
      <c r="L52" s="7">
        <f t="shared" si="67"/>
        <v>0.30769230769230771</v>
      </c>
      <c r="M52" s="7">
        <f t="shared" si="68"/>
        <v>0.2</v>
      </c>
      <c r="N52" s="2"/>
      <c r="O52" s="2"/>
      <c r="P52" s="2"/>
      <c r="R52">
        <v>1</v>
      </c>
      <c r="T52">
        <v>1</v>
      </c>
      <c r="U52">
        <v>1</v>
      </c>
      <c r="W52">
        <v>1</v>
      </c>
      <c r="Y52">
        <v>1</v>
      </c>
      <c r="AD52">
        <v>1</v>
      </c>
      <c r="AF52">
        <v>1</v>
      </c>
      <c r="AM52">
        <v>1</v>
      </c>
      <c r="AO52">
        <v>1</v>
      </c>
      <c r="AP52">
        <v>1</v>
      </c>
      <c r="AX52">
        <v>1</v>
      </c>
    </row>
    <row r="53" spans="1:50">
      <c r="A53" s="2" t="s">
        <v>42</v>
      </c>
      <c r="B53" s="1">
        <f t="shared" si="57"/>
        <v>11</v>
      </c>
      <c r="C53">
        <f t="shared" si="58"/>
        <v>2</v>
      </c>
      <c r="D53">
        <f t="shared" si="59"/>
        <v>9</v>
      </c>
      <c r="E53">
        <f t="shared" si="60"/>
        <v>2</v>
      </c>
      <c r="F53">
        <f t="shared" si="61"/>
        <v>9</v>
      </c>
      <c r="G53">
        <f t="shared" si="62"/>
        <v>0</v>
      </c>
      <c r="H53" s="7">
        <f t="shared" si="63"/>
        <v>0.3235294117647059</v>
      </c>
      <c r="I53" s="7">
        <f t="shared" si="64"/>
        <v>0.18181818181818182</v>
      </c>
      <c r="J53" s="7">
        <f t="shared" si="65"/>
        <v>0.39130434782608697</v>
      </c>
      <c r="K53" s="7">
        <f t="shared" si="66"/>
        <v>0.125</v>
      </c>
      <c r="L53" s="7">
        <f t="shared" si="67"/>
        <v>0.69230769230769229</v>
      </c>
      <c r="M53" s="7">
        <f t="shared" si="68"/>
        <v>0</v>
      </c>
      <c r="N53" s="2"/>
      <c r="O53" s="2"/>
      <c r="P53" s="2"/>
      <c r="Z53">
        <v>1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</row>
    <row r="54" spans="1:50">
      <c r="A54" s="2" t="s">
        <v>43</v>
      </c>
      <c r="B54" s="1">
        <f t="shared" si="57"/>
        <v>13</v>
      </c>
      <c r="C54">
        <f t="shared" si="58"/>
        <v>4</v>
      </c>
      <c r="D54">
        <f t="shared" si="59"/>
        <v>9</v>
      </c>
      <c r="E54">
        <f t="shared" si="60"/>
        <v>6</v>
      </c>
      <c r="F54">
        <f t="shared" si="61"/>
        <v>7</v>
      </c>
      <c r="G54">
        <f t="shared" si="62"/>
        <v>0</v>
      </c>
      <c r="H54" s="7">
        <f t="shared" si="63"/>
        <v>0.38235294117647056</v>
      </c>
      <c r="I54" s="7">
        <f t="shared" si="64"/>
        <v>0.36363636363636365</v>
      </c>
      <c r="J54" s="7">
        <f t="shared" si="65"/>
        <v>0.39130434782608697</v>
      </c>
      <c r="K54" s="7">
        <f t="shared" si="66"/>
        <v>0.375</v>
      </c>
      <c r="L54" s="7">
        <f t="shared" si="67"/>
        <v>0.53846153846153844</v>
      </c>
      <c r="M54" s="7">
        <f t="shared" si="68"/>
        <v>0</v>
      </c>
      <c r="N54" s="2"/>
      <c r="O54" s="2"/>
      <c r="P54" s="2"/>
      <c r="AD54">
        <v>1</v>
      </c>
      <c r="AG54">
        <v>1</v>
      </c>
      <c r="AH54">
        <v>1</v>
      </c>
      <c r="AN54">
        <v>1</v>
      </c>
      <c r="AO54">
        <v>1</v>
      </c>
      <c r="AP54">
        <v>1</v>
      </c>
      <c r="AQ54">
        <v>1</v>
      </c>
      <c r="AR54">
        <v>1</v>
      </c>
      <c r="AS54">
        <v>1</v>
      </c>
      <c r="AT54">
        <v>1</v>
      </c>
      <c r="AU54">
        <v>1</v>
      </c>
      <c r="AV54">
        <v>1</v>
      </c>
      <c r="AW54">
        <v>1</v>
      </c>
    </row>
    <row r="55" spans="1:50">
      <c r="A55" s="2" t="s">
        <v>44</v>
      </c>
      <c r="B55" s="1">
        <f t="shared" si="57"/>
        <v>7</v>
      </c>
      <c r="C55">
        <f t="shared" si="58"/>
        <v>2</v>
      </c>
      <c r="D55">
        <f t="shared" si="59"/>
        <v>5</v>
      </c>
      <c r="E55">
        <f t="shared" si="60"/>
        <v>4</v>
      </c>
      <c r="F55">
        <f t="shared" si="61"/>
        <v>1</v>
      </c>
      <c r="G55">
        <f t="shared" si="62"/>
        <v>2</v>
      </c>
      <c r="H55" s="7">
        <f t="shared" si="63"/>
        <v>0.20588235294117646</v>
      </c>
      <c r="I55" s="7">
        <f t="shared" si="64"/>
        <v>0.18181818181818182</v>
      </c>
      <c r="J55" s="7">
        <f t="shared" si="65"/>
        <v>0.21739130434782608</v>
      </c>
      <c r="K55" s="7">
        <f t="shared" si="66"/>
        <v>0.25</v>
      </c>
      <c r="L55" s="7">
        <f t="shared" si="67"/>
        <v>7.6923076923076927E-2</v>
      </c>
      <c r="M55" s="7">
        <f t="shared" si="68"/>
        <v>0.4</v>
      </c>
      <c r="N55" s="2"/>
      <c r="O55" s="2"/>
      <c r="P55" s="2"/>
      <c r="S55">
        <v>1</v>
      </c>
      <c r="U55">
        <v>1</v>
      </c>
      <c r="AE55">
        <v>1</v>
      </c>
      <c r="AH55">
        <v>1</v>
      </c>
      <c r="AJ55">
        <v>1</v>
      </c>
      <c r="AK55">
        <v>1</v>
      </c>
      <c r="AN55">
        <v>1</v>
      </c>
    </row>
    <row r="56" spans="1:50">
      <c r="A56" s="1" t="s">
        <v>40</v>
      </c>
      <c r="B56" s="1">
        <f t="shared" si="57"/>
        <v>0</v>
      </c>
      <c r="C56">
        <f t="shared" si="58"/>
        <v>0</v>
      </c>
      <c r="D56">
        <f t="shared" si="59"/>
        <v>0</v>
      </c>
      <c r="E56">
        <f t="shared" si="60"/>
        <v>0</v>
      </c>
      <c r="F56">
        <f t="shared" si="61"/>
        <v>0</v>
      </c>
      <c r="G56">
        <f t="shared" si="62"/>
        <v>0</v>
      </c>
      <c r="H56" s="7">
        <f t="shared" si="63"/>
        <v>0</v>
      </c>
      <c r="I56" s="7">
        <f t="shared" si="64"/>
        <v>0</v>
      </c>
      <c r="J56" s="7">
        <f t="shared" si="65"/>
        <v>0</v>
      </c>
      <c r="K56" s="7">
        <f t="shared" si="66"/>
        <v>0</v>
      </c>
      <c r="L56" s="7">
        <f t="shared" si="67"/>
        <v>0</v>
      </c>
      <c r="M56" s="7">
        <f t="shared" si="68"/>
        <v>0</v>
      </c>
      <c r="N56" s="1"/>
      <c r="O56" s="1"/>
      <c r="P56" s="1"/>
      <c r="AB56" t="s">
        <v>88</v>
      </c>
    </row>
    <row r="57" spans="1:50">
      <c r="A57" s="11" t="s">
        <v>45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50">
      <c r="A58" s="2" t="s">
        <v>46</v>
      </c>
      <c r="B58" s="1">
        <f t="shared" ref="B58:B65" si="69">COUNT(Q58:AX58)</f>
        <v>7</v>
      </c>
      <c r="C58">
        <f t="shared" ref="C58:C65" si="70">COUNTIFS($Q58:$AX58,1,$Q$89:$AX$89,1)</f>
        <v>1</v>
      </c>
      <c r="D58">
        <f t="shared" ref="D58:D65" si="71">COUNTIFS($Q58:$AX58,1,$Q$90:$AX$90,1)</f>
        <v>6</v>
      </c>
      <c r="E58">
        <f t="shared" ref="E58:E65" si="72">COUNTIFS($Q58:$AX58,1,$Q$91:$AX$91,1)</f>
        <v>5</v>
      </c>
      <c r="F58">
        <f t="shared" ref="F58:F65" si="73">COUNTIFS($Q58:$AX58,1,$Q$92:$AX$92,1)</f>
        <v>1</v>
      </c>
      <c r="G58">
        <f t="shared" ref="G58:G65" si="74">COUNTIFS($Q58:$AX58,1,$Q$93:$AX$93,1)</f>
        <v>1</v>
      </c>
      <c r="H58" s="7">
        <f t="shared" ref="H58:H65" si="75">B58/B$2</f>
        <v>0.20588235294117646</v>
      </c>
      <c r="I58" s="7">
        <f t="shared" ref="I58:I65" si="76">C58/C$2</f>
        <v>9.0909090909090912E-2</v>
      </c>
      <c r="J58" s="7">
        <f t="shared" ref="J58:J65" si="77">D58/D$2</f>
        <v>0.2608695652173913</v>
      </c>
      <c r="K58" s="7">
        <f t="shared" ref="K58:K65" si="78">E58/E$2</f>
        <v>0.3125</v>
      </c>
      <c r="L58" s="7">
        <f t="shared" ref="L58:L65" si="79">F58/F$2</f>
        <v>7.6923076923076927E-2</v>
      </c>
      <c r="M58" s="7">
        <f t="shared" ref="M58:M65" si="80">G58/G$2</f>
        <v>0.2</v>
      </c>
      <c r="N58" s="2"/>
      <c r="O58" s="2"/>
      <c r="P58" s="2"/>
      <c r="Y58">
        <v>1</v>
      </c>
      <c r="AA58">
        <v>1</v>
      </c>
      <c r="AB58">
        <v>1</v>
      </c>
      <c r="AC58">
        <v>1</v>
      </c>
      <c r="AF58">
        <v>1</v>
      </c>
      <c r="AI58">
        <v>1</v>
      </c>
      <c r="AP58">
        <v>1</v>
      </c>
    </row>
    <row r="59" spans="1:50">
      <c r="A59" s="2" t="s">
        <v>47</v>
      </c>
      <c r="B59" s="1">
        <f t="shared" si="69"/>
        <v>18</v>
      </c>
      <c r="C59">
        <f t="shared" si="70"/>
        <v>6</v>
      </c>
      <c r="D59">
        <f t="shared" si="71"/>
        <v>12</v>
      </c>
      <c r="E59">
        <f t="shared" si="72"/>
        <v>7</v>
      </c>
      <c r="F59">
        <f t="shared" si="73"/>
        <v>9</v>
      </c>
      <c r="G59">
        <f t="shared" si="74"/>
        <v>2</v>
      </c>
      <c r="H59" s="7">
        <f t="shared" si="75"/>
        <v>0.52941176470588236</v>
      </c>
      <c r="I59" s="7">
        <f t="shared" si="76"/>
        <v>0.54545454545454541</v>
      </c>
      <c r="J59" s="7">
        <f t="shared" si="77"/>
        <v>0.52173913043478259</v>
      </c>
      <c r="K59" s="7">
        <f t="shared" si="78"/>
        <v>0.4375</v>
      </c>
      <c r="L59" s="7">
        <f t="shared" si="79"/>
        <v>0.69230769230769229</v>
      </c>
      <c r="M59" s="7">
        <f t="shared" si="80"/>
        <v>0.4</v>
      </c>
      <c r="N59" s="2"/>
      <c r="O59" s="2"/>
      <c r="P59" s="2"/>
      <c r="Q59">
        <v>1</v>
      </c>
      <c r="S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E59">
        <v>1</v>
      </c>
      <c r="AF59">
        <v>1</v>
      </c>
      <c r="AM59">
        <v>1</v>
      </c>
      <c r="AO59">
        <v>1</v>
      </c>
      <c r="AP59">
        <v>1</v>
      </c>
      <c r="AQ59">
        <v>1</v>
      </c>
      <c r="AR59">
        <v>1</v>
      </c>
      <c r="AS59">
        <v>1</v>
      </c>
      <c r="AT59">
        <v>1</v>
      </c>
      <c r="AW59">
        <v>1</v>
      </c>
    </row>
    <row r="60" spans="1:50">
      <c r="A60" s="2" t="s">
        <v>8</v>
      </c>
      <c r="B60" s="1">
        <f t="shared" si="69"/>
        <v>1</v>
      </c>
      <c r="C60">
        <f t="shared" si="70"/>
        <v>0</v>
      </c>
      <c r="D60">
        <f t="shared" si="71"/>
        <v>1</v>
      </c>
      <c r="E60">
        <f t="shared" si="72"/>
        <v>1</v>
      </c>
      <c r="F60">
        <f t="shared" si="73"/>
        <v>0</v>
      </c>
      <c r="G60">
        <f t="shared" si="74"/>
        <v>0</v>
      </c>
      <c r="H60" s="7">
        <f t="shared" si="75"/>
        <v>2.9411764705882353E-2</v>
      </c>
      <c r="I60" s="7">
        <f t="shared" si="76"/>
        <v>0</v>
      </c>
      <c r="J60" s="7">
        <f t="shared" si="77"/>
        <v>4.3478260869565216E-2</v>
      </c>
      <c r="K60" s="7">
        <f t="shared" si="78"/>
        <v>6.25E-2</v>
      </c>
      <c r="L60" s="7">
        <f t="shared" si="79"/>
        <v>0</v>
      </c>
      <c r="M60" s="7">
        <f t="shared" si="80"/>
        <v>0</v>
      </c>
      <c r="N60" s="2"/>
      <c r="O60" s="2"/>
      <c r="P60" s="2"/>
      <c r="AE60">
        <v>1</v>
      </c>
    </row>
    <row r="61" spans="1:50">
      <c r="A61" s="2" t="s">
        <v>48</v>
      </c>
      <c r="B61" s="1">
        <f t="shared" si="69"/>
        <v>2</v>
      </c>
      <c r="C61">
        <f t="shared" si="70"/>
        <v>1</v>
      </c>
      <c r="D61">
        <f t="shared" si="71"/>
        <v>1</v>
      </c>
      <c r="E61">
        <f t="shared" si="72"/>
        <v>1</v>
      </c>
      <c r="F61">
        <f t="shared" si="73"/>
        <v>1</v>
      </c>
      <c r="G61">
        <f t="shared" si="74"/>
        <v>0</v>
      </c>
      <c r="H61" s="7">
        <f t="shared" si="75"/>
        <v>5.8823529411764705E-2</v>
      </c>
      <c r="I61" s="7">
        <f t="shared" si="76"/>
        <v>9.0909090909090912E-2</v>
      </c>
      <c r="J61" s="7">
        <f t="shared" si="77"/>
        <v>4.3478260869565216E-2</v>
      </c>
      <c r="K61" s="7">
        <f t="shared" si="78"/>
        <v>6.25E-2</v>
      </c>
      <c r="L61" s="7">
        <f t="shared" si="79"/>
        <v>7.6923076923076927E-2</v>
      </c>
      <c r="M61" s="7">
        <f t="shared" si="80"/>
        <v>0</v>
      </c>
      <c r="N61" s="2"/>
      <c r="O61" s="2"/>
      <c r="P61" s="2"/>
      <c r="Z61">
        <v>1</v>
      </c>
      <c r="AC61">
        <v>1</v>
      </c>
    </row>
    <row r="62" spans="1:50">
      <c r="A62" s="2" t="s">
        <v>49</v>
      </c>
      <c r="B62" s="1">
        <f t="shared" si="69"/>
        <v>0</v>
      </c>
      <c r="C62">
        <f t="shared" si="70"/>
        <v>0</v>
      </c>
      <c r="D62">
        <f t="shared" si="71"/>
        <v>0</v>
      </c>
      <c r="E62">
        <f t="shared" si="72"/>
        <v>0</v>
      </c>
      <c r="F62">
        <f t="shared" si="73"/>
        <v>0</v>
      </c>
      <c r="G62">
        <f t="shared" si="74"/>
        <v>0</v>
      </c>
      <c r="H62" s="7">
        <f t="shared" si="75"/>
        <v>0</v>
      </c>
      <c r="I62" s="7">
        <f t="shared" si="76"/>
        <v>0</v>
      </c>
      <c r="J62" s="7">
        <f t="shared" si="77"/>
        <v>0</v>
      </c>
      <c r="K62" s="7">
        <f t="shared" si="78"/>
        <v>0</v>
      </c>
      <c r="L62" s="7">
        <f t="shared" si="79"/>
        <v>0</v>
      </c>
      <c r="M62" s="7">
        <f t="shared" si="80"/>
        <v>0</v>
      </c>
      <c r="N62" s="2"/>
      <c r="O62" s="2"/>
      <c r="P62" s="2"/>
    </row>
    <row r="63" spans="1:50">
      <c r="A63" s="2" t="s">
        <v>50</v>
      </c>
      <c r="B63" s="1">
        <f t="shared" si="69"/>
        <v>16</v>
      </c>
      <c r="C63">
        <f t="shared" si="70"/>
        <v>5</v>
      </c>
      <c r="D63">
        <f t="shared" si="71"/>
        <v>11</v>
      </c>
      <c r="E63">
        <f t="shared" si="72"/>
        <v>8</v>
      </c>
      <c r="F63">
        <f t="shared" si="73"/>
        <v>7</v>
      </c>
      <c r="G63">
        <f t="shared" si="74"/>
        <v>1</v>
      </c>
      <c r="H63" s="7">
        <f t="shared" si="75"/>
        <v>0.47058823529411764</v>
      </c>
      <c r="I63" s="7">
        <f t="shared" si="76"/>
        <v>0.45454545454545453</v>
      </c>
      <c r="J63" s="7">
        <f t="shared" si="77"/>
        <v>0.47826086956521741</v>
      </c>
      <c r="K63" s="7">
        <f t="shared" si="78"/>
        <v>0.5</v>
      </c>
      <c r="L63" s="7">
        <f t="shared" si="79"/>
        <v>0.53846153846153844</v>
      </c>
      <c r="M63" s="7">
        <f t="shared" si="80"/>
        <v>0.2</v>
      </c>
      <c r="N63" s="2"/>
      <c r="O63" s="2"/>
      <c r="P63" s="2"/>
      <c r="V63">
        <v>1</v>
      </c>
      <c r="W63">
        <v>1</v>
      </c>
      <c r="AD63">
        <v>1</v>
      </c>
      <c r="AG63">
        <v>1</v>
      </c>
      <c r="AH63">
        <v>1</v>
      </c>
      <c r="AL63">
        <v>1</v>
      </c>
      <c r="AN63">
        <v>1</v>
      </c>
      <c r="AO63">
        <v>1</v>
      </c>
      <c r="AP63">
        <v>1</v>
      </c>
      <c r="AQ63">
        <v>1</v>
      </c>
      <c r="AR63">
        <v>1</v>
      </c>
      <c r="AS63">
        <v>1</v>
      </c>
      <c r="AT63">
        <v>1</v>
      </c>
      <c r="AU63">
        <v>1</v>
      </c>
      <c r="AV63">
        <v>1</v>
      </c>
      <c r="AW63">
        <v>1</v>
      </c>
    </row>
    <row r="64" spans="1:50">
      <c r="A64" s="2" t="s">
        <v>51</v>
      </c>
      <c r="B64" s="1">
        <f t="shared" si="69"/>
        <v>8</v>
      </c>
      <c r="C64">
        <f t="shared" si="70"/>
        <v>2</v>
      </c>
      <c r="D64">
        <f t="shared" si="71"/>
        <v>6</v>
      </c>
      <c r="E64">
        <f t="shared" si="72"/>
        <v>3</v>
      </c>
      <c r="F64">
        <f t="shared" si="73"/>
        <v>5</v>
      </c>
      <c r="G64">
        <f t="shared" si="74"/>
        <v>0</v>
      </c>
      <c r="H64" s="7">
        <f t="shared" si="75"/>
        <v>0.23529411764705882</v>
      </c>
      <c r="I64" s="7">
        <f t="shared" si="76"/>
        <v>0.18181818181818182</v>
      </c>
      <c r="J64" s="7">
        <f t="shared" si="77"/>
        <v>0.2608695652173913</v>
      </c>
      <c r="K64" s="7">
        <f t="shared" si="78"/>
        <v>0.1875</v>
      </c>
      <c r="L64" s="7">
        <f t="shared" si="79"/>
        <v>0.38461538461538464</v>
      </c>
      <c r="M64" s="7">
        <f t="shared" si="80"/>
        <v>0</v>
      </c>
      <c r="N64" s="2"/>
      <c r="O64" s="2"/>
      <c r="P64" s="2"/>
      <c r="Z64">
        <v>1</v>
      </c>
      <c r="AD64">
        <v>1</v>
      </c>
      <c r="AH64">
        <v>1</v>
      </c>
      <c r="AO64">
        <v>1</v>
      </c>
      <c r="AT64">
        <v>1</v>
      </c>
      <c r="AU64">
        <v>1</v>
      </c>
      <c r="AV64">
        <v>1</v>
      </c>
      <c r="AW64">
        <v>1</v>
      </c>
    </row>
    <row r="65" spans="1:50">
      <c r="A65" s="1" t="s">
        <v>40</v>
      </c>
      <c r="B65" s="1">
        <f t="shared" si="69"/>
        <v>0</v>
      </c>
      <c r="C65">
        <f t="shared" si="70"/>
        <v>0</v>
      </c>
      <c r="D65">
        <f t="shared" si="71"/>
        <v>0</v>
      </c>
      <c r="E65">
        <f t="shared" si="72"/>
        <v>0</v>
      </c>
      <c r="F65">
        <f t="shared" si="73"/>
        <v>0</v>
      </c>
      <c r="G65">
        <f t="shared" si="74"/>
        <v>0</v>
      </c>
      <c r="H65" s="7">
        <f t="shared" si="75"/>
        <v>0</v>
      </c>
      <c r="I65" s="7">
        <f t="shared" si="76"/>
        <v>0</v>
      </c>
      <c r="J65" s="7">
        <f t="shared" si="77"/>
        <v>0</v>
      </c>
      <c r="K65" s="7">
        <f t="shared" si="78"/>
        <v>0</v>
      </c>
      <c r="L65" s="7">
        <f t="shared" si="79"/>
        <v>0</v>
      </c>
      <c r="M65" s="7">
        <f t="shared" si="80"/>
        <v>0</v>
      </c>
      <c r="N65" s="1"/>
      <c r="O65" s="1"/>
      <c r="P65" s="1"/>
      <c r="R65" t="s">
        <v>90</v>
      </c>
      <c r="T65" t="s">
        <v>27</v>
      </c>
      <c r="U65" t="s">
        <v>27</v>
      </c>
      <c r="AP65" t="s">
        <v>90</v>
      </c>
      <c r="AQ65" t="s">
        <v>90</v>
      </c>
      <c r="AT65" t="s">
        <v>90</v>
      </c>
      <c r="AU65" t="s">
        <v>90</v>
      </c>
      <c r="AX65" t="s">
        <v>27</v>
      </c>
    </row>
    <row r="66" spans="1:50">
      <c r="A66" s="11" t="s">
        <v>52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50">
      <c r="A67" s="2" t="s">
        <v>54</v>
      </c>
      <c r="B67" s="1">
        <f t="shared" ref="B67:B72" si="81">COUNT(Q67:AX67)</f>
        <v>23</v>
      </c>
      <c r="C67">
        <f t="shared" ref="C67:C72" si="82">COUNTIFS($Q67:$AX67,1,$Q$89:$AX$89,1)</f>
        <v>7</v>
      </c>
      <c r="D67">
        <f t="shared" ref="D67:D72" si="83">COUNTIFS($Q67:$AX67,1,$Q$90:$AX$90,1)</f>
        <v>16</v>
      </c>
      <c r="E67">
        <f t="shared" ref="E67:E72" si="84">COUNTIFS($Q67:$AX67,1,$Q$91:$AX$91,1)</f>
        <v>14</v>
      </c>
      <c r="F67">
        <f t="shared" ref="F67:F72" si="85">COUNTIFS($Q67:$AX67,1,$Q$92:$AX$92,1)</f>
        <v>6</v>
      </c>
      <c r="G67">
        <f t="shared" ref="G67:G72" si="86">COUNTIFS($Q67:$AX67,1,$Q$93:$AX$93,1)</f>
        <v>3</v>
      </c>
      <c r="H67" s="7">
        <f t="shared" ref="H67:H72" si="87">B67/B$2</f>
        <v>0.67647058823529416</v>
      </c>
      <c r="I67" s="7">
        <f t="shared" ref="I67:I72" si="88">C67/C$2</f>
        <v>0.63636363636363635</v>
      </c>
      <c r="J67" s="7">
        <f t="shared" ref="J67:J72" si="89">D67/D$2</f>
        <v>0.69565217391304346</v>
      </c>
      <c r="K67" s="7">
        <f t="shared" ref="K67:K72" si="90">E67/E$2</f>
        <v>0.875</v>
      </c>
      <c r="L67" s="7">
        <f t="shared" ref="L67:L72" si="91">F67/F$2</f>
        <v>0.46153846153846156</v>
      </c>
      <c r="M67" s="7">
        <f t="shared" ref="M67:M72" si="92">G67/G$2</f>
        <v>0.6</v>
      </c>
      <c r="N67" s="2"/>
      <c r="O67" s="2"/>
      <c r="P67" s="2"/>
      <c r="Q67">
        <v>1</v>
      </c>
      <c r="R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>
        <v>1</v>
      </c>
      <c r="AE67">
        <v>1</v>
      </c>
      <c r="AF67">
        <v>1</v>
      </c>
      <c r="AG67">
        <v>1</v>
      </c>
      <c r="AH67">
        <v>1</v>
      </c>
      <c r="AI67">
        <v>1</v>
      </c>
      <c r="AK67">
        <v>1</v>
      </c>
      <c r="AN67">
        <v>1</v>
      </c>
      <c r="AS67">
        <v>1</v>
      </c>
      <c r="AW67">
        <v>1</v>
      </c>
      <c r="AX67">
        <v>1</v>
      </c>
    </row>
    <row r="68" spans="1:50">
      <c r="A68" s="2" t="s">
        <v>55</v>
      </c>
      <c r="B68" s="1">
        <f t="shared" si="81"/>
        <v>18</v>
      </c>
      <c r="C68">
        <f t="shared" si="82"/>
        <v>4</v>
      </c>
      <c r="D68">
        <f t="shared" si="83"/>
        <v>14</v>
      </c>
      <c r="E68">
        <f t="shared" si="84"/>
        <v>7</v>
      </c>
      <c r="F68">
        <f t="shared" si="85"/>
        <v>8</v>
      </c>
      <c r="G68">
        <f t="shared" si="86"/>
        <v>3</v>
      </c>
      <c r="H68" s="7">
        <f t="shared" si="87"/>
        <v>0.52941176470588236</v>
      </c>
      <c r="I68" s="7">
        <f t="shared" si="88"/>
        <v>0.36363636363636365</v>
      </c>
      <c r="J68" s="7">
        <f t="shared" si="89"/>
        <v>0.60869565217391308</v>
      </c>
      <c r="K68" s="7">
        <f t="shared" si="90"/>
        <v>0.4375</v>
      </c>
      <c r="L68" s="7">
        <f t="shared" si="91"/>
        <v>0.61538461538461542</v>
      </c>
      <c r="M68" s="7">
        <f t="shared" si="92"/>
        <v>0.6</v>
      </c>
      <c r="N68" s="2"/>
      <c r="O68" s="2"/>
      <c r="P68" s="2"/>
      <c r="Y68">
        <v>1</v>
      </c>
      <c r="Z68">
        <v>1</v>
      </c>
      <c r="AA68">
        <v>1</v>
      </c>
      <c r="AC68">
        <v>1</v>
      </c>
      <c r="AD68">
        <v>1</v>
      </c>
      <c r="AE68">
        <v>1</v>
      </c>
      <c r="AH68">
        <v>1</v>
      </c>
      <c r="AI68">
        <v>1</v>
      </c>
      <c r="AJ68">
        <v>1</v>
      </c>
      <c r="AK68">
        <v>1</v>
      </c>
      <c r="AN68">
        <v>1</v>
      </c>
      <c r="AO68">
        <v>1</v>
      </c>
      <c r="AS68">
        <v>1</v>
      </c>
      <c r="AT68">
        <v>1</v>
      </c>
      <c r="AU68">
        <v>1</v>
      </c>
      <c r="AV68">
        <v>1</v>
      </c>
      <c r="AW68">
        <v>1</v>
      </c>
      <c r="AX68">
        <v>1</v>
      </c>
    </row>
    <row r="69" spans="1:50">
      <c r="A69" s="2" t="s">
        <v>56</v>
      </c>
      <c r="B69" s="1">
        <f t="shared" si="81"/>
        <v>7</v>
      </c>
      <c r="C69">
        <f t="shared" si="82"/>
        <v>2</v>
      </c>
      <c r="D69">
        <f t="shared" si="83"/>
        <v>5</v>
      </c>
      <c r="E69">
        <f t="shared" si="84"/>
        <v>1</v>
      </c>
      <c r="F69">
        <f t="shared" si="85"/>
        <v>4</v>
      </c>
      <c r="G69">
        <f t="shared" si="86"/>
        <v>2</v>
      </c>
      <c r="H69" s="7">
        <f t="shared" si="87"/>
        <v>0.20588235294117646</v>
      </c>
      <c r="I69" s="7">
        <f t="shared" si="88"/>
        <v>0.18181818181818182</v>
      </c>
      <c r="J69" s="7">
        <f t="shared" si="89"/>
        <v>0.21739130434782608</v>
      </c>
      <c r="K69" s="7">
        <f t="shared" si="90"/>
        <v>6.25E-2</v>
      </c>
      <c r="L69" s="7">
        <f t="shared" si="91"/>
        <v>0.30769230769230771</v>
      </c>
      <c r="M69" s="7">
        <f t="shared" si="92"/>
        <v>0.4</v>
      </c>
      <c r="N69" s="2"/>
      <c r="O69" s="2"/>
      <c r="P69" s="2"/>
      <c r="X69">
        <v>1</v>
      </c>
      <c r="AL69">
        <v>1</v>
      </c>
      <c r="AO69">
        <v>1</v>
      </c>
      <c r="AS69">
        <v>1</v>
      </c>
      <c r="AU69">
        <v>1</v>
      </c>
      <c r="AW69">
        <v>1</v>
      </c>
      <c r="AX69">
        <v>1</v>
      </c>
    </row>
    <row r="70" spans="1:50">
      <c r="A70" s="2" t="s">
        <v>57</v>
      </c>
      <c r="B70" s="1">
        <f t="shared" si="81"/>
        <v>2</v>
      </c>
      <c r="C70">
        <f t="shared" si="82"/>
        <v>2</v>
      </c>
      <c r="D70">
        <f t="shared" si="83"/>
        <v>0</v>
      </c>
      <c r="E70">
        <f t="shared" si="84"/>
        <v>0</v>
      </c>
      <c r="F70">
        <f t="shared" si="85"/>
        <v>2</v>
      </c>
      <c r="G70">
        <f t="shared" si="86"/>
        <v>0</v>
      </c>
      <c r="H70" s="7">
        <f t="shared" si="87"/>
        <v>5.8823529411764705E-2</v>
      </c>
      <c r="I70" s="7">
        <f t="shared" si="88"/>
        <v>0.18181818181818182</v>
      </c>
      <c r="J70" s="7">
        <f t="shared" si="89"/>
        <v>0</v>
      </c>
      <c r="K70" s="7">
        <f t="shared" si="90"/>
        <v>0</v>
      </c>
      <c r="L70" s="7">
        <f t="shared" si="91"/>
        <v>0.15384615384615385</v>
      </c>
      <c r="M70" s="7">
        <f t="shared" si="92"/>
        <v>0</v>
      </c>
      <c r="N70" s="2"/>
      <c r="O70" s="2"/>
      <c r="P70" s="2"/>
      <c r="S70">
        <v>1</v>
      </c>
      <c r="AM70">
        <v>1</v>
      </c>
    </row>
    <row r="71" spans="1:50">
      <c r="A71" s="2" t="s">
        <v>58</v>
      </c>
      <c r="B71" s="1">
        <f t="shared" si="81"/>
        <v>0</v>
      </c>
      <c r="C71">
        <f t="shared" si="82"/>
        <v>0</v>
      </c>
      <c r="D71">
        <f t="shared" si="83"/>
        <v>0</v>
      </c>
      <c r="E71">
        <f t="shared" si="84"/>
        <v>0</v>
      </c>
      <c r="F71">
        <f t="shared" si="85"/>
        <v>0</v>
      </c>
      <c r="G71">
        <f t="shared" si="86"/>
        <v>0</v>
      </c>
      <c r="H71" s="7">
        <f t="shared" si="87"/>
        <v>0</v>
      </c>
      <c r="I71" s="7">
        <f t="shared" si="88"/>
        <v>0</v>
      </c>
      <c r="J71" s="7">
        <f t="shared" si="89"/>
        <v>0</v>
      </c>
      <c r="K71" s="7">
        <f t="shared" si="90"/>
        <v>0</v>
      </c>
      <c r="L71" s="7">
        <f t="shared" si="91"/>
        <v>0</v>
      </c>
      <c r="M71" s="7">
        <f t="shared" si="92"/>
        <v>0</v>
      </c>
      <c r="N71" s="2"/>
      <c r="O71" s="2"/>
      <c r="P71" s="2"/>
    </row>
    <row r="72" spans="1:50">
      <c r="A72" s="1" t="s">
        <v>53</v>
      </c>
      <c r="B72" s="1">
        <f t="shared" si="81"/>
        <v>3</v>
      </c>
      <c r="C72">
        <f t="shared" si="82"/>
        <v>1</v>
      </c>
      <c r="D72">
        <f t="shared" si="83"/>
        <v>2</v>
      </c>
      <c r="E72">
        <f t="shared" si="84"/>
        <v>1</v>
      </c>
      <c r="F72">
        <f t="shared" si="85"/>
        <v>2</v>
      </c>
      <c r="G72">
        <f t="shared" si="86"/>
        <v>0</v>
      </c>
      <c r="H72" s="7">
        <f t="shared" si="87"/>
        <v>8.8235294117647065E-2</v>
      </c>
      <c r="I72" s="7">
        <f t="shared" si="88"/>
        <v>9.0909090909090912E-2</v>
      </c>
      <c r="J72" s="7">
        <f t="shared" si="89"/>
        <v>8.6956521739130432E-2</v>
      </c>
      <c r="K72" s="7">
        <f t="shared" si="90"/>
        <v>6.25E-2</v>
      </c>
      <c r="L72" s="7">
        <f t="shared" si="91"/>
        <v>0.15384615384615385</v>
      </c>
      <c r="M72" s="7">
        <f t="shared" si="92"/>
        <v>0</v>
      </c>
      <c r="N72" s="1"/>
      <c r="O72" s="1"/>
      <c r="P72" s="1"/>
      <c r="AP72">
        <v>1</v>
      </c>
      <c r="AQ72">
        <v>1</v>
      </c>
      <c r="AR72">
        <v>1</v>
      </c>
    </row>
    <row r="73" spans="1:50">
      <c r="A73" s="11" t="s">
        <v>59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50">
      <c r="A74" s="2" t="s">
        <v>61</v>
      </c>
      <c r="B74" s="1">
        <f t="shared" ref="B74:B87" si="93">COUNT(Q74:AX74)</f>
        <v>10</v>
      </c>
      <c r="C74">
        <f t="shared" ref="C74:C93" si="94">COUNTIFS($Q74:$AX74,1,$Q$89:$AX$89,1)</f>
        <v>1</v>
      </c>
      <c r="D74">
        <f t="shared" ref="D74:D93" si="95">COUNTIFS($Q74:$AX74,1,$Q$90:$AX$90,1)</f>
        <v>9</v>
      </c>
      <c r="E74">
        <f t="shared" ref="E74:E93" si="96">COUNTIFS($Q74:$AX74,1,$Q$91:$AX$91,1)</f>
        <v>3</v>
      </c>
      <c r="F74">
        <f t="shared" ref="F74:F93" si="97">COUNTIFS($Q74:$AX74,1,$Q$92:$AX$92,1)</f>
        <v>5</v>
      </c>
      <c r="G74">
        <f t="shared" ref="G74:G93" si="98">COUNTIFS($Q74:$AX74,1,$Q$93:$AX$93,1)</f>
        <v>2</v>
      </c>
      <c r="H74" s="7">
        <f t="shared" ref="H74:H87" si="99">B74/B$2</f>
        <v>0.29411764705882354</v>
      </c>
      <c r="I74" s="7">
        <f t="shared" ref="I74:I87" si="100">C74/C$2</f>
        <v>9.0909090909090912E-2</v>
      </c>
      <c r="J74" s="7">
        <f t="shared" ref="J74:J87" si="101">D74/D$2</f>
        <v>0.39130434782608697</v>
      </c>
      <c r="K74" s="7">
        <f t="shared" ref="K74:K87" si="102">E74/E$2</f>
        <v>0.1875</v>
      </c>
      <c r="L74" s="7">
        <f t="shared" ref="L74:L87" si="103">F74/F$2</f>
        <v>0.38461538461538464</v>
      </c>
      <c r="M74" s="7">
        <f t="shared" ref="M74:M87" si="104">G74/G$2</f>
        <v>0.4</v>
      </c>
      <c r="N74" s="2"/>
      <c r="O74" s="2"/>
      <c r="P74" s="2"/>
      <c r="R74">
        <v>1</v>
      </c>
      <c r="Y74">
        <v>1</v>
      </c>
      <c r="AA74">
        <v>1</v>
      </c>
      <c r="AB74">
        <v>1</v>
      </c>
      <c r="AL74">
        <v>1</v>
      </c>
      <c r="AO74">
        <v>1</v>
      </c>
      <c r="AP74">
        <v>1</v>
      </c>
      <c r="AQ74">
        <v>1</v>
      </c>
      <c r="AR74">
        <v>1</v>
      </c>
      <c r="AT74">
        <v>1</v>
      </c>
    </row>
    <row r="75" spans="1:50">
      <c r="A75" s="2" t="s">
        <v>62</v>
      </c>
      <c r="B75" s="1">
        <f t="shared" si="93"/>
        <v>15</v>
      </c>
      <c r="C75">
        <f t="shared" si="94"/>
        <v>5</v>
      </c>
      <c r="D75">
        <f t="shared" si="95"/>
        <v>10</v>
      </c>
      <c r="E75">
        <f t="shared" si="96"/>
        <v>4</v>
      </c>
      <c r="F75">
        <f t="shared" si="97"/>
        <v>9</v>
      </c>
      <c r="G75">
        <f t="shared" si="98"/>
        <v>2</v>
      </c>
      <c r="H75" s="7">
        <f t="shared" si="99"/>
        <v>0.44117647058823528</v>
      </c>
      <c r="I75" s="7">
        <f t="shared" si="100"/>
        <v>0.45454545454545453</v>
      </c>
      <c r="J75" s="7">
        <f t="shared" si="101"/>
        <v>0.43478260869565216</v>
      </c>
      <c r="K75" s="7">
        <f t="shared" si="102"/>
        <v>0.25</v>
      </c>
      <c r="L75" s="7">
        <f t="shared" si="103"/>
        <v>0.69230769230769229</v>
      </c>
      <c r="M75" s="7">
        <f t="shared" si="104"/>
        <v>0.4</v>
      </c>
      <c r="N75" s="2"/>
      <c r="O75" s="2"/>
      <c r="P75" s="2"/>
      <c r="Q75">
        <v>1</v>
      </c>
      <c r="AK75">
        <v>1</v>
      </c>
      <c r="AL75">
        <v>1</v>
      </c>
      <c r="AM75">
        <v>1</v>
      </c>
      <c r="AN75">
        <v>1</v>
      </c>
      <c r="AO75">
        <v>1</v>
      </c>
      <c r="AP75">
        <v>1</v>
      </c>
      <c r="AQ75">
        <v>1</v>
      </c>
      <c r="AR75">
        <v>1</v>
      </c>
      <c r="AS75">
        <v>1</v>
      </c>
      <c r="AT75">
        <v>1</v>
      </c>
      <c r="AU75">
        <v>1</v>
      </c>
      <c r="AV75">
        <v>1</v>
      </c>
      <c r="AW75">
        <v>1</v>
      </c>
      <c r="AX75">
        <v>1</v>
      </c>
    </row>
    <row r="76" spans="1:50">
      <c r="A76" s="2" t="s">
        <v>63</v>
      </c>
      <c r="B76" s="1">
        <f t="shared" si="93"/>
        <v>8</v>
      </c>
      <c r="C76">
        <f t="shared" si="94"/>
        <v>3</v>
      </c>
      <c r="D76">
        <f t="shared" si="95"/>
        <v>5</v>
      </c>
      <c r="E76">
        <f t="shared" si="96"/>
        <v>4</v>
      </c>
      <c r="F76">
        <f t="shared" si="97"/>
        <v>1</v>
      </c>
      <c r="G76">
        <f t="shared" si="98"/>
        <v>3</v>
      </c>
      <c r="H76" s="7">
        <f t="shared" si="99"/>
        <v>0.23529411764705882</v>
      </c>
      <c r="I76" s="7">
        <f t="shared" si="100"/>
        <v>0.27272727272727271</v>
      </c>
      <c r="J76" s="7">
        <f t="shared" si="101"/>
        <v>0.21739130434782608</v>
      </c>
      <c r="K76" s="7">
        <f t="shared" si="102"/>
        <v>0.25</v>
      </c>
      <c r="L76" s="7">
        <f t="shared" si="103"/>
        <v>7.6923076923076927E-2</v>
      </c>
      <c r="M76" s="7">
        <f t="shared" si="104"/>
        <v>0.6</v>
      </c>
      <c r="N76" s="2"/>
      <c r="O76" s="2"/>
      <c r="P76" s="2"/>
      <c r="T76">
        <v>1</v>
      </c>
      <c r="X76">
        <v>1</v>
      </c>
      <c r="Y76">
        <v>1</v>
      </c>
      <c r="Z76">
        <v>1</v>
      </c>
      <c r="AA76">
        <v>1</v>
      </c>
      <c r="AB76">
        <v>1</v>
      </c>
      <c r="AD76">
        <v>1</v>
      </c>
      <c r="AK76">
        <v>1</v>
      </c>
    </row>
    <row r="77" spans="1:50">
      <c r="A77" s="5" t="s">
        <v>64</v>
      </c>
      <c r="B77" s="1">
        <f t="shared" si="93"/>
        <v>1</v>
      </c>
      <c r="C77">
        <f t="shared" si="94"/>
        <v>1</v>
      </c>
      <c r="D77">
        <f t="shared" si="95"/>
        <v>0</v>
      </c>
      <c r="E77">
        <f t="shared" si="96"/>
        <v>1</v>
      </c>
      <c r="F77">
        <f t="shared" si="97"/>
        <v>0</v>
      </c>
      <c r="G77">
        <f t="shared" si="98"/>
        <v>0</v>
      </c>
      <c r="H77" s="7">
        <f t="shared" si="99"/>
        <v>2.9411764705882353E-2</v>
      </c>
      <c r="I77" s="7">
        <f t="shared" si="100"/>
        <v>9.0909090909090912E-2</v>
      </c>
      <c r="J77" s="7">
        <f t="shared" si="101"/>
        <v>0</v>
      </c>
      <c r="K77" s="7">
        <f t="shared" si="102"/>
        <v>6.25E-2</v>
      </c>
      <c r="L77" s="7">
        <f t="shared" si="103"/>
        <v>0</v>
      </c>
      <c r="M77" s="7">
        <f t="shared" si="104"/>
        <v>0</v>
      </c>
      <c r="N77" s="5"/>
      <c r="O77" s="5"/>
      <c r="P77" s="5"/>
      <c r="T77">
        <v>1</v>
      </c>
    </row>
    <row r="78" spans="1:50">
      <c r="A78" s="5" t="s">
        <v>65</v>
      </c>
      <c r="B78" s="1">
        <f t="shared" si="93"/>
        <v>0</v>
      </c>
      <c r="C78">
        <f t="shared" si="94"/>
        <v>0</v>
      </c>
      <c r="D78">
        <f t="shared" si="95"/>
        <v>0</v>
      </c>
      <c r="E78">
        <f t="shared" si="96"/>
        <v>0</v>
      </c>
      <c r="F78">
        <f t="shared" si="97"/>
        <v>0</v>
      </c>
      <c r="G78">
        <f t="shared" si="98"/>
        <v>0</v>
      </c>
      <c r="H78" s="7">
        <f t="shared" si="99"/>
        <v>0</v>
      </c>
      <c r="I78" s="7">
        <f t="shared" si="100"/>
        <v>0</v>
      </c>
      <c r="J78" s="7">
        <f t="shared" si="101"/>
        <v>0</v>
      </c>
      <c r="K78" s="7">
        <f t="shared" si="102"/>
        <v>0</v>
      </c>
      <c r="L78" s="7">
        <f t="shared" si="103"/>
        <v>0</v>
      </c>
      <c r="M78" s="7">
        <f t="shared" si="104"/>
        <v>0</v>
      </c>
      <c r="N78" s="5"/>
      <c r="O78" s="5"/>
      <c r="P78" s="5"/>
    </row>
    <row r="79" spans="1:50">
      <c r="A79" s="5" t="s">
        <v>66</v>
      </c>
      <c r="B79" s="1">
        <f t="shared" si="93"/>
        <v>1</v>
      </c>
      <c r="C79">
        <f t="shared" si="94"/>
        <v>0</v>
      </c>
      <c r="D79">
        <f t="shared" si="95"/>
        <v>1</v>
      </c>
      <c r="E79">
        <f t="shared" si="96"/>
        <v>0</v>
      </c>
      <c r="F79">
        <f t="shared" si="97"/>
        <v>0</v>
      </c>
      <c r="G79">
        <f t="shared" si="98"/>
        <v>1</v>
      </c>
      <c r="H79" s="7">
        <f t="shared" si="99"/>
        <v>2.9411764705882353E-2</v>
      </c>
      <c r="I79" s="7">
        <f t="shared" si="100"/>
        <v>0</v>
      </c>
      <c r="J79" s="7">
        <f t="shared" si="101"/>
        <v>4.3478260869565216E-2</v>
      </c>
      <c r="K79" s="7">
        <f t="shared" si="102"/>
        <v>0</v>
      </c>
      <c r="L79" s="7">
        <f t="shared" si="103"/>
        <v>0</v>
      </c>
      <c r="M79" s="7">
        <f t="shared" si="104"/>
        <v>0.2</v>
      </c>
      <c r="N79" s="5"/>
      <c r="O79" s="5"/>
      <c r="P79" s="5"/>
      <c r="Y79">
        <v>1</v>
      </c>
    </row>
    <row r="80" spans="1:50">
      <c r="A80" s="5" t="s">
        <v>67</v>
      </c>
      <c r="B80" s="1">
        <f t="shared" si="93"/>
        <v>3</v>
      </c>
      <c r="C80">
        <f t="shared" si="94"/>
        <v>0</v>
      </c>
      <c r="D80">
        <f t="shared" si="95"/>
        <v>3</v>
      </c>
      <c r="E80">
        <f t="shared" si="96"/>
        <v>1</v>
      </c>
      <c r="F80">
        <f t="shared" si="97"/>
        <v>0</v>
      </c>
      <c r="G80">
        <f t="shared" si="98"/>
        <v>2</v>
      </c>
      <c r="H80" s="7">
        <f t="shared" si="99"/>
        <v>8.8235294117647065E-2</v>
      </c>
      <c r="I80" s="7">
        <f t="shared" si="100"/>
        <v>0</v>
      </c>
      <c r="J80" s="7">
        <f t="shared" si="101"/>
        <v>0.13043478260869565</v>
      </c>
      <c r="K80" s="7">
        <f t="shared" si="102"/>
        <v>6.25E-2</v>
      </c>
      <c r="L80" s="7">
        <f t="shared" si="103"/>
        <v>0</v>
      </c>
      <c r="M80" s="7">
        <f t="shared" si="104"/>
        <v>0.4</v>
      </c>
      <c r="N80" s="5"/>
      <c r="O80" s="5"/>
      <c r="P80" s="5"/>
      <c r="Y80">
        <v>1</v>
      </c>
      <c r="AA80">
        <v>1</v>
      </c>
      <c r="AK80">
        <v>1</v>
      </c>
    </row>
    <row r="81" spans="1:50">
      <c r="A81" s="5" t="s">
        <v>68</v>
      </c>
      <c r="B81" s="1">
        <f t="shared" si="93"/>
        <v>0</v>
      </c>
      <c r="C81">
        <f t="shared" si="94"/>
        <v>0</v>
      </c>
      <c r="D81">
        <f t="shared" si="95"/>
        <v>0</v>
      </c>
      <c r="E81">
        <f t="shared" si="96"/>
        <v>0</v>
      </c>
      <c r="F81">
        <f t="shared" si="97"/>
        <v>0</v>
      </c>
      <c r="G81">
        <f t="shared" si="98"/>
        <v>0</v>
      </c>
      <c r="H81" s="7">
        <f t="shared" si="99"/>
        <v>0</v>
      </c>
      <c r="I81" s="7">
        <f t="shared" si="100"/>
        <v>0</v>
      </c>
      <c r="J81" s="7">
        <f t="shared" si="101"/>
        <v>0</v>
      </c>
      <c r="K81" s="7">
        <f t="shared" si="102"/>
        <v>0</v>
      </c>
      <c r="L81" s="7">
        <f t="shared" si="103"/>
        <v>0</v>
      </c>
      <c r="M81" s="7">
        <f t="shared" si="104"/>
        <v>0</v>
      </c>
      <c r="N81" s="5"/>
      <c r="O81" s="5"/>
      <c r="P81" s="5"/>
    </row>
    <row r="82" spans="1:50">
      <c r="A82" s="2" t="s">
        <v>69</v>
      </c>
      <c r="B82" s="1">
        <f t="shared" si="93"/>
        <v>13</v>
      </c>
      <c r="C82">
        <f t="shared" si="94"/>
        <v>5</v>
      </c>
      <c r="D82">
        <f t="shared" si="95"/>
        <v>8</v>
      </c>
      <c r="E82">
        <f t="shared" si="96"/>
        <v>6</v>
      </c>
      <c r="F82">
        <f t="shared" si="97"/>
        <v>7</v>
      </c>
      <c r="G82">
        <f t="shared" si="98"/>
        <v>0</v>
      </c>
      <c r="H82" s="7">
        <f t="shared" si="99"/>
        <v>0.38235294117647056</v>
      </c>
      <c r="I82" s="7">
        <f t="shared" si="100"/>
        <v>0.45454545454545453</v>
      </c>
      <c r="J82" s="7">
        <f t="shared" si="101"/>
        <v>0.34782608695652173</v>
      </c>
      <c r="K82" s="7">
        <f t="shared" si="102"/>
        <v>0.375</v>
      </c>
      <c r="L82" s="7">
        <f t="shared" si="103"/>
        <v>0.53846153846153844</v>
      </c>
      <c r="M82" s="7">
        <f t="shared" si="104"/>
        <v>0</v>
      </c>
      <c r="N82" s="2"/>
      <c r="O82" s="2"/>
      <c r="P82" s="2"/>
      <c r="U82">
        <v>1</v>
      </c>
      <c r="W82">
        <v>1</v>
      </c>
      <c r="AC82">
        <v>1</v>
      </c>
      <c r="AD82">
        <v>1</v>
      </c>
      <c r="AO82">
        <v>1</v>
      </c>
      <c r="AP82">
        <v>1</v>
      </c>
      <c r="AQ82">
        <v>1</v>
      </c>
      <c r="AR82">
        <v>1</v>
      </c>
      <c r="AT82">
        <v>1</v>
      </c>
      <c r="AU82">
        <v>1</v>
      </c>
      <c r="AV82">
        <v>1</v>
      </c>
      <c r="AW82">
        <v>1</v>
      </c>
      <c r="AX82">
        <v>1</v>
      </c>
    </row>
    <row r="83" spans="1:50">
      <c r="A83" s="5" t="s">
        <v>70</v>
      </c>
      <c r="B83" s="1">
        <f t="shared" si="93"/>
        <v>15</v>
      </c>
      <c r="C83">
        <f t="shared" si="94"/>
        <v>6</v>
      </c>
      <c r="D83">
        <f t="shared" si="95"/>
        <v>9</v>
      </c>
      <c r="E83">
        <f t="shared" si="96"/>
        <v>4</v>
      </c>
      <c r="F83">
        <f t="shared" si="97"/>
        <v>10</v>
      </c>
      <c r="G83">
        <f t="shared" si="98"/>
        <v>1</v>
      </c>
      <c r="H83" s="7">
        <f t="shared" si="99"/>
        <v>0.44117647058823528</v>
      </c>
      <c r="I83" s="7">
        <f t="shared" si="100"/>
        <v>0.54545454545454541</v>
      </c>
      <c r="J83" s="7">
        <f t="shared" si="101"/>
        <v>0.39130434782608697</v>
      </c>
      <c r="K83" s="7">
        <f t="shared" si="102"/>
        <v>0.25</v>
      </c>
      <c r="L83" s="7">
        <f t="shared" si="103"/>
        <v>0.76923076923076927</v>
      </c>
      <c r="M83" s="7">
        <f t="shared" si="104"/>
        <v>0.2</v>
      </c>
      <c r="N83" s="5"/>
      <c r="O83" s="5"/>
      <c r="P83" s="5"/>
      <c r="R83">
        <v>1</v>
      </c>
      <c r="S83">
        <v>1</v>
      </c>
      <c r="AD83">
        <v>1</v>
      </c>
      <c r="AG83">
        <v>1</v>
      </c>
      <c r="AL83">
        <v>1</v>
      </c>
      <c r="AM83">
        <v>1</v>
      </c>
      <c r="AN83">
        <v>1</v>
      </c>
      <c r="AO83">
        <v>1</v>
      </c>
      <c r="AQ83">
        <v>1</v>
      </c>
      <c r="AR83">
        <v>1</v>
      </c>
      <c r="AT83">
        <v>1</v>
      </c>
      <c r="AU83">
        <v>1</v>
      </c>
      <c r="AV83">
        <v>1</v>
      </c>
      <c r="AW83">
        <v>1</v>
      </c>
      <c r="AX83">
        <v>1</v>
      </c>
    </row>
    <row r="84" spans="1:50">
      <c r="A84" s="5" t="s">
        <v>71</v>
      </c>
      <c r="B84" s="1">
        <f t="shared" si="93"/>
        <v>0</v>
      </c>
      <c r="C84">
        <f t="shared" si="94"/>
        <v>0</v>
      </c>
      <c r="D84">
        <f t="shared" si="95"/>
        <v>0</v>
      </c>
      <c r="E84">
        <f t="shared" si="96"/>
        <v>0</v>
      </c>
      <c r="F84">
        <f t="shared" si="97"/>
        <v>0</v>
      </c>
      <c r="G84">
        <f t="shared" si="98"/>
        <v>0</v>
      </c>
      <c r="H84" s="7">
        <f t="shared" si="99"/>
        <v>0</v>
      </c>
      <c r="I84" s="7">
        <f t="shared" si="100"/>
        <v>0</v>
      </c>
      <c r="J84" s="7">
        <f t="shared" si="101"/>
        <v>0</v>
      </c>
      <c r="K84" s="7">
        <f t="shared" si="102"/>
        <v>0</v>
      </c>
      <c r="L84" s="7">
        <f t="shared" si="103"/>
        <v>0</v>
      </c>
      <c r="M84" s="7">
        <f t="shared" si="104"/>
        <v>0</v>
      </c>
      <c r="N84" s="5"/>
      <c r="O84" s="5"/>
      <c r="P84" s="5"/>
    </row>
    <row r="85" spans="1:50">
      <c r="A85" s="5" t="s">
        <v>72</v>
      </c>
      <c r="B85" s="1">
        <f t="shared" si="93"/>
        <v>2</v>
      </c>
      <c r="C85">
        <f t="shared" si="94"/>
        <v>1</v>
      </c>
      <c r="D85">
        <f t="shared" si="95"/>
        <v>1</v>
      </c>
      <c r="E85">
        <f t="shared" si="96"/>
        <v>1</v>
      </c>
      <c r="F85">
        <f t="shared" si="97"/>
        <v>1</v>
      </c>
      <c r="G85">
        <f t="shared" si="98"/>
        <v>0</v>
      </c>
      <c r="H85" s="7">
        <f t="shared" si="99"/>
        <v>5.8823529411764705E-2</v>
      </c>
      <c r="I85" s="7">
        <f t="shared" si="100"/>
        <v>9.0909090909090912E-2</v>
      </c>
      <c r="J85" s="7">
        <f t="shared" si="101"/>
        <v>4.3478260869565216E-2</v>
      </c>
      <c r="K85" s="7">
        <f t="shared" si="102"/>
        <v>6.25E-2</v>
      </c>
      <c r="L85" s="7">
        <f t="shared" si="103"/>
        <v>7.6923076923076927E-2</v>
      </c>
      <c r="M85" s="7">
        <f t="shared" si="104"/>
        <v>0</v>
      </c>
      <c r="N85" s="5"/>
      <c r="O85" s="5"/>
      <c r="P85" s="5"/>
      <c r="S85">
        <v>1</v>
      </c>
      <c r="U85">
        <v>1</v>
      </c>
    </row>
    <row r="86" spans="1:50">
      <c r="A86" s="2" t="s">
        <v>73</v>
      </c>
      <c r="B86" s="1">
        <f t="shared" si="93"/>
        <v>14</v>
      </c>
      <c r="C86">
        <f t="shared" si="94"/>
        <v>3</v>
      </c>
      <c r="D86">
        <f t="shared" si="95"/>
        <v>11</v>
      </c>
      <c r="E86">
        <f t="shared" si="96"/>
        <v>7</v>
      </c>
      <c r="F86">
        <f t="shared" si="97"/>
        <v>5</v>
      </c>
      <c r="G86">
        <f t="shared" si="98"/>
        <v>2</v>
      </c>
      <c r="H86" s="7">
        <f t="shared" si="99"/>
        <v>0.41176470588235292</v>
      </c>
      <c r="I86" s="7">
        <f t="shared" si="100"/>
        <v>0.27272727272727271</v>
      </c>
      <c r="J86" s="7">
        <f t="shared" si="101"/>
        <v>0.47826086956521741</v>
      </c>
      <c r="K86" s="7">
        <f t="shared" si="102"/>
        <v>0.4375</v>
      </c>
      <c r="L86" s="7">
        <f t="shared" si="103"/>
        <v>0.38461538461538464</v>
      </c>
      <c r="M86" s="7">
        <f t="shared" si="104"/>
        <v>0.4</v>
      </c>
      <c r="N86" s="2"/>
      <c r="O86" s="2"/>
      <c r="P86" s="2"/>
      <c r="T86">
        <v>1</v>
      </c>
      <c r="U86">
        <v>1</v>
      </c>
      <c r="V86">
        <v>1</v>
      </c>
      <c r="W86">
        <v>1</v>
      </c>
      <c r="X86">
        <v>1</v>
      </c>
      <c r="Z86">
        <v>1</v>
      </c>
      <c r="AF86">
        <v>1</v>
      </c>
      <c r="AH86">
        <v>1</v>
      </c>
      <c r="AI86">
        <v>1</v>
      </c>
      <c r="AK86">
        <v>1</v>
      </c>
      <c r="AO86">
        <v>1</v>
      </c>
      <c r="AP86">
        <v>1</v>
      </c>
      <c r="AR86">
        <v>1</v>
      </c>
      <c r="AS86">
        <v>1</v>
      </c>
    </row>
    <row r="87" spans="1:50">
      <c r="A87" s="1" t="s">
        <v>60</v>
      </c>
      <c r="B87" s="1">
        <f t="shared" si="93"/>
        <v>0</v>
      </c>
      <c r="C87">
        <f t="shared" si="94"/>
        <v>0</v>
      </c>
      <c r="D87">
        <f t="shared" si="95"/>
        <v>0</v>
      </c>
      <c r="E87">
        <f t="shared" si="96"/>
        <v>0</v>
      </c>
      <c r="F87">
        <f t="shared" si="97"/>
        <v>0</v>
      </c>
      <c r="G87">
        <f t="shared" si="98"/>
        <v>0</v>
      </c>
      <c r="H87" s="7">
        <f t="shared" si="99"/>
        <v>0</v>
      </c>
      <c r="I87" s="7">
        <f t="shared" si="100"/>
        <v>0</v>
      </c>
      <c r="J87" s="7">
        <f t="shared" si="101"/>
        <v>0</v>
      </c>
      <c r="K87" s="7">
        <f t="shared" si="102"/>
        <v>0</v>
      </c>
      <c r="L87" s="7">
        <f t="shared" si="103"/>
        <v>0</v>
      </c>
      <c r="M87" s="7">
        <f t="shared" si="104"/>
        <v>0</v>
      </c>
      <c r="N87" s="1"/>
      <c r="O87" s="1"/>
      <c r="P87" s="1"/>
    </row>
    <row r="88" spans="1:50">
      <c r="A88" s="11" t="s">
        <v>74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</row>
    <row r="89" spans="1:50">
      <c r="A89" s="2" t="s">
        <v>75</v>
      </c>
      <c r="B89" s="1">
        <f t="shared" ref="B89:B94" si="105">COUNT(Q89:AX89)</f>
        <v>11</v>
      </c>
      <c r="C89">
        <f t="shared" si="94"/>
        <v>11</v>
      </c>
      <c r="D89">
        <f t="shared" si="95"/>
        <v>0</v>
      </c>
      <c r="E89">
        <f t="shared" si="96"/>
        <v>7</v>
      </c>
      <c r="F89">
        <f t="shared" si="97"/>
        <v>3</v>
      </c>
      <c r="G89">
        <f t="shared" si="98"/>
        <v>1</v>
      </c>
      <c r="H89" s="7">
        <f>B89/B$2</f>
        <v>0.3235294117647059</v>
      </c>
      <c r="I89" s="7">
        <f t="shared" ref="I89:I93" si="106">C89/C$2</f>
        <v>1</v>
      </c>
      <c r="J89" s="7">
        <f t="shared" ref="J89:J93" si="107">D89/D$2</f>
        <v>0</v>
      </c>
      <c r="K89" s="7">
        <f t="shared" ref="K89:K93" si="108">E89/E$2</f>
        <v>0.4375</v>
      </c>
      <c r="L89" s="7">
        <f t="shared" ref="L89:L93" si="109">F89/F$2</f>
        <v>0.23076923076923078</v>
      </c>
      <c r="M89" s="7">
        <f t="shared" ref="M89:M93" si="110">G89/G$2</f>
        <v>0.2</v>
      </c>
      <c r="N89" s="2"/>
      <c r="O89" s="2"/>
      <c r="P89" s="2"/>
      <c r="Q89">
        <v>1</v>
      </c>
      <c r="S89">
        <v>1</v>
      </c>
      <c r="T89">
        <v>1</v>
      </c>
      <c r="W89">
        <v>1</v>
      </c>
      <c r="X89">
        <v>1</v>
      </c>
      <c r="AC89">
        <v>1</v>
      </c>
      <c r="AD89">
        <v>1</v>
      </c>
      <c r="AM89">
        <v>1</v>
      </c>
      <c r="AN89">
        <v>1</v>
      </c>
      <c r="AQ89">
        <v>1</v>
      </c>
      <c r="AU89">
        <v>1</v>
      </c>
    </row>
    <row r="90" spans="1:50">
      <c r="A90" s="2" t="s">
        <v>76</v>
      </c>
      <c r="B90" s="1">
        <f t="shared" si="105"/>
        <v>23</v>
      </c>
      <c r="C90">
        <f t="shared" si="94"/>
        <v>0</v>
      </c>
      <c r="D90">
        <f t="shared" si="95"/>
        <v>23</v>
      </c>
      <c r="E90">
        <f t="shared" si="96"/>
        <v>9</v>
      </c>
      <c r="F90">
        <f t="shared" si="97"/>
        <v>10</v>
      </c>
      <c r="G90">
        <f t="shared" si="98"/>
        <v>4</v>
      </c>
      <c r="H90" s="7">
        <f>B90/B$2</f>
        <v>0.67647058823529416</v>
      </c>
      <c r="I90" s="7">
        <f t="shared" si="106"/>
        <v>0</v>
      </c>
      <c r="J90" s="7">
        <f t="shared" si="107"/>
        <v>1</v>
      </c>
      <c r="K90" s="7">
        <f t="shared" si="108"/>
        <v>0.5625</v>
      </c>
      <c r="L90" s="7">
        <f t="shared" si="109"/>
        <v>0.76923076923076927</v>
      </c>
      <c r="M90" s="7">
        <f t="shared" si="110"/>
        <v>0.8</v>
      </c>
      <c r="N90" s="2"/>
      <c r="O90" s="2"/>
      <c r="P90" s="2"/>
      <c r="R90">
        <v>1</v>
      </c>
      <c r="U90">
        <v>1</v>
      </c>
      <c r="V90">
        <v>1</v>
      </c>
      <c r="Y90">
        <v>1</v>
      </c>
      <c r="Z90">
        <v>1</v>
      </c>
      <c r="AA90">
        <v>1</v>
      </c>
      <c r="AB90">
        <v>1</v>
      </c>
      <c r="AE90">
        <v>1</v>
      </c>
      <c r="AF90">
        <v>1</v>
      </c>
      <c r="AG90">
        <v>1</v>
      </c>
      <c r="AH90">
        <v>1</v>
      </c>
      <c r="AI90">
        <v>1</v>
      </c>
      <c r="AJ90">
        <v>1</v>
      </c>
      <c r="AK90">
        <v>1</v>
      </c>
      <c r="AL90">
        <v>1</v>
      </c>
      <c r="AO90">
        <v>1</v>
      </c>
      <c r="AP90">
        <v>1</v>
      </c>
      <c r="AR90">
        <v>1</v>
      </c>
      <c r="AS90">
        <v>1</v>
      </c>
      <c r="AT90">
        <v>1</v>
      </c>
      <c r="AV90">
        <v>1</v>
      </c>
      <c r="AW90">
        <v>1</v>
      </c>
      <c r="AX90">
        <v>1</v>
      </c>
    </row>
    <row r="91" spans="1:50">
      <c r="A91" s="2" t="s">
        <v>77</v>
      </c>
      <c r="B91" s="1">
        <f t="shared" si="105"/>
        <v>16</v>
      </c>
      <c r="C91">
        <f t="shared" si="94"/>
        <v>7</v>
      </c>
      <c r="D91">
        <f t="shared" si="95"/>
        <v>9</v>
      </c>
      <c r="E91">
        <f t="shared" si="96"/>
        <v>16</v>
      </c>
      <c r="F91">
        <f t="shared" si="97"/>
        <v>0</v>
      </c>
      <c r="G91">
        <f t="shared" si="98"/>
        <v>0</v>
      </c>
      <c r="H91" s="7">
        <f>B91/B$2</f>
        <v>0.47058823529411764</v>
      </c>
      <c r="I91" s="7">
        <f t="shared" si="106"/>
        <v>0.63636363636363635</v>
      </c>
      <c r="J91" s="7">
        <f t="shared" si="107"/>
        <v>0.39130434782608697</v>
      </c>
      <c r="K91" s="7">
        <f t="shared" si="108"/>
        <v>1</v>
      </c>
      <c r="L91" s="7">
        <f t="shared" si="109"/>
        <v>0</v>
      </c>
      <c r="M91" s="7">
        <f t="shared" si="110"/>
        <v>0</v>
      </c>
      <c r="N91" s="2"/>
      <c r="O91" s="2"/>
      <c r="P91" s="2"/>
      <c r="Q91">
        <v>1</v>
      </c>
      <c r="T91">
        <v>1</v>
      </c>
      <c r="U91">
        <v>1</v>
      </c>
      <c r="V91">
        <v>1</v>
      </c>
      <c r="W91">
        <v>1</v>
      </c>
      <c r="AA91">
        <v>1</v>
      </c>
      <c r="AB91">
        <v>1</v>
      </c>
      <c r="AC91">
        <v>1</v>
      </c>
      <c r="AD91">
        <v>1</v>
      </c>
      <c r="AE91">
        <v>1</v>
      </c>
      <c r="AF91">
        <v>1</v>
      </c>
      <c r="AG91">
        <v>1</v>
      </c>
      <c r="AH91">
        <v>1</v>
      </c>
      <c r="AN91">
        <v>1</v>
      </c>
      <c r="AP91">
        <v>1</v>
      </c>
      <c r="AU91">
        <v>1</v>
      </c>
    </row>
    <row r="92" spans="1:50">
      <c r="A92" s="2" t="s">
        <v>78</v>
      </c>
      <c r="B92" s="1">
        <f t="shared" si="105"/>
        <v>13</v>
      </c>
      <c r="C92">
        <f t="shared" si="94"/>
        <v>3</v>
      </c>
      <c r="D92">
        <f t="shared" si="95"/>
        <v>10</v>
      </c>
      <c r="E92">
        <f t="shared" si="96"/>
        <v>0</v>
      </c>
      <c r="F92">
        <f t="shared" si="97"/>
        <v>13</v>
      </c>
      <c r="G92">
        <f t="shared" si="98"/>
        <v>0</v>
      </c>
      <c r="H92" s="7">
        <f>B92/B$2</f>
        <v>0.38235294117647056</v>
      </c>
      <c r="I92" s="7">
        <f t="shared" si="106"/>
        <v>0.27272727272727271</v>
      </c>
      <c r="J92" s="7">
        <f t="shared" si="107"/>
        <v>0.43478260869565216</v>
      </c>
      <c r="K92" s="7">
        <f t="shared" si="108"/>
        <v>0</v>
      </c>
      <c r="L92" s="7">
        <f t="shared" si="109"/>
        <v>1</v>
      </c>
      <c r="M92" s="7">
        <f t="shared" si="110"/>
        <v>0</v>
      </c>
      <c r="N92" s="2"/>
      <c r="O92" s="2"/>
      <c r="P92" s="2"/>
      <c r="R92">
        <v>1</v>
      </c>
      <c r="S92">
        <v>1</v>
      </c>
      <c r="Z92">
        <v>1</v>
      </c>
      <c r="AI92">
        <v>1</v>
      </c>
      <c r="AM92">
        <v>1</v>
      </c>
      <c r="AO92">
        <v>1</v>
      </c>
      <c r="AQ92">
        <v>1</v>
      </c>
      <c r="AR92">
        <v>1</v>
      </c>
      <c r="AS92">
        <v>1</v>
      </c>
      <c r="AT92">
        <v>1</v>
      </c>
      <c r="AV92">
        <v>1</v>
      </c>
      <c r="AW92">
        <v>1</v>
      </c>
      <c r="AX92">
        <v>1</v>
      </c>
    </row>
    <row r="93" spans="1:50">
      <c r="A93" s="2" t="s">
        <v>79</v>
      </c>
      <c r="B93" s="1">
        <f t="shared" si="105"/>
        <v>5</v>
      </c>
      <c r="C93">
        <f t="shared" si="94"/>
        <v>1</v>
      </c>
      <c r="D93">
        <f t="shared" si="95"/>
        <v>4</v>
      </c>
      <c r="E93">
        <f t="shared" si="96"/>
        <v>0</v>
      </c>
      <c r="F93">
        <f t="shared" si="97"/>
        <v>0</v>
      </c>
      <c r="G93">
        <f t="shared" si="98"/>
        <v>5</v>
      </c>
      <c r="H93" s="7">
        <f>B93/B$2</f>
        <v>0.14705882352941177</v>
      </c>
      <c r="I93" s="7">
        <f t="shared" si="106"/>
        <v>9.0909090909090912E-2</v>
      </c>
      <c r="J93" s="7">
        <f t="shared" si="107"/>
        <v>0.17391304347826086</v>
      </c>
      <c r="K93" s="7">
        <f t="shared" si="108"/>
        <v>0</v>
      </c>
      <c r="L93" s="7">
        <f t="shared" si="109"/>
        <v>0</v>
      </c>
      <c r="M93" s="7">
        <f t="shared" si="110"/>
        <v>1</v>
      </c>
      <c r="N93" s="2"/>
      <c r="O93" s="2"/>
      <c r="P93" s="2"/>
      <c r="X93">
        <v>1</v>
      </c>
      <c r="Y93">
        <v>1</v>
      </c>
      <c r="AJ93">
        <v>1</v>
      </c>
      <c r="AK93">
        <v>1</v>
      </c>
      <c r="AL93">
        <v>1</v>
      </c>
    </row>
    <row r="94" spans="1:50">
      <c r="A94" s="2" t="s">
        <v>80</v>
      </c>
      <c r="B94" s="1">
        <f t="shared" si="105"/>
        <v>0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6" spans="1:50">
      <c r="A96" s="2" t="s">
        <v>96</v>
      </c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</row>
    <row r="97" spans="1:16">
      <c r="A97" s="2" t="s">
        <v>97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6">
      <c r="A98" s="2" t="s">
        <v>92</v>
      </c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</row>
    <row r="99" spans="1:16">
      <c r="A99" s="2" t="s">
        <v>91</v>
      </c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</row>
    <row r="101" spans="1:16">
      <c r="A101" s="2" t="s">
        <v>77</v>
      </c>
      <c r="B101" s="12">
        <v>0.47058823529411764</v>
      </c>
    </row>
    <row r="102" spans="1:16">
      <c r="A102" s="2" t="s">
        <v>78</v>
      </c>
      <c r="B102" s="12">
        <v>0.38235294117647056</v>
      </c>
    </row>
    <row r="103" spans="1:16">
      <c r="A103" s="2" t="s">
        <v>79</v>
      </c>
      <c r="B103" s="12">
        <v>0.14705882352941177</v>
      </c>
    </row>
    <row r="104" spans="1:16">
      <c r="A104" s="2" t="s">
        <v>80</v>
      </c>
      <c r="B104" s="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5</vt:i4>
      </vt:variant>
    </vt:vector>
  </HeadingPairs>
  <TitlesOfParts>
    <vt:vector size="7" baseType="lpstr">
      <vt:lpstr>senioři doma</vt:lpstr>
      <vt:lpstr>List3</vt:lpstr>
      <vt:lpstr>A2 O jakou služby zájem</vt:lpstr>
      <vt:lpstr>A7 Problém ve svém živote</vt:lpstr>
      <vt:lpstr>A8 co ve měste chybí</vt:lpstr>
      <vt:lpstr>A10 zlepšení života seniorů</vt:lpstr>
      <vt:lpstr>A11 Jaký je Váš věk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</dc:creator>
  <cp:lastModifiedBy>Marcela</cp:lastModifiedBy>
  <dcterms:created xsi:type="dcterms:W3CDTF">2011-09-29T11:59:43Z</dcterms:created>
  <dcterms:modified xsi:type="dcterms:W3CDTF">2011-12-15T14:51:33Z</dcterms:modified>
</cp:coreProperties>
</file>